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8.231\行政経営課\【【財政共有】】\財政状況資料集\R7(R6)\05ＨＰ公開\"/>
    </mc:Choice>
  </mc:AlternateContent>
  <bookViews>
    <workbookView xWindow="0" yWindow="0" windowWidth="28800" windowHeight="13845"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<sst xmlns="http://schemas.openxmlformats.org/spreadsheetml/2006/main" count="1094" uniqueCount="567">
  <si>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</si>
  <si>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</si>
  <si>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</si>
  <si>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</si>
  <si>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</si>
  <si>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</si>
  <si>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</si>
  <si>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</si>
  <si>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</si>
  <si>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</si>
  <si>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</si>
  <si>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</si>
  <si>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</si>
  <si>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</si>
  <si>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</si>
  <si>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</si>
  <si>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</si>
  <si>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</si>
  <si>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</si>
  <si>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</si>
  <si>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</si>
  <si>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</si>
  <si>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</si>
  <si>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</si>
  <si>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</si>
  <si>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</si>
  <si>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</si>
  <si>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</si>
  <si>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</si>
  <si>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</si>
  <si>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</si>
  <si>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</si>
  <si>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</si>
  <si>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</si>
  <si>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</si>
  <si>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</si>
  <si>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</si>
  <si>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</si>
  <si>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</si>
  <si>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</si>
  <si>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</si>
  <si>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</si>
  <si>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</si>
  <si>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</si>
  <si>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</si>
  <si>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</si>
  <si>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</si>
  <si>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</si>
  <si>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</si>
  <si>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</si>
  <si>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</si>
  <si>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</si>
  <si>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</si>
  <si>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</si>
  <si>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</si>
  <si>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</si>
  <si>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</si>
  <si>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</si>
  <si>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</si>
  <si>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</si>
  <si>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</si>
  <si>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</si>
  <si>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</si>
  <si>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</si>
  <si>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</si>
  <si>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</si>
  <si>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</si>
  <si>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</si>
  <si>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</si>
  <si>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</si>
  <si>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</si>
  <si>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</si>
  <si>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</si>
  <si>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</si>
  <si>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</si>
  <si>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</si>
  <si>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</si>
  <si>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</si>
  <si>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</si>
  <si>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</si>
  <si>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</si>
  <si>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</si>
  <si>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</si>
  <si>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</si>
  <si>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</si>
  <si>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</si>
  <si>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</si>
  <si>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</si>
  <si>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</si>
  <si>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</si>
  <si>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</si>
  <si>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</si>
  <si>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</si>
  <si>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</si>
  <si>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</si>
  <si>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</si>
  <si>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</si>
  <si>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</si>
  <si>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</si>
  <si>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</si>
  <si>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</si>
  <si>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</si>
  <si>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</si>
  <si>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</si>
  <si>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</si>
  <si>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</si>
  <si>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</si>
  <si>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</si>
  <si>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</si>
  <si>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</si>
  <si>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</si>
  <si>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</si>
  <si>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</si>
  <si>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</si>
  <si>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</si>
  <si>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</si>
  <si>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</si>
  <si>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</si>
  <si>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</si>
  <si>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</si>
  <si>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</si>
  <si>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</si>
  <si>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</si>
  <si>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</si>
  <si>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</si>
  <si>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</si>
  <si>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</si>
  <si>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</si>
  <si>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</si>
  <si>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</si>
  <si>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</si>
  <si>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</si>
  <si>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</si>
  <si>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</si>
  <si>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</si>
  <si>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</si>
  <si>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</si>
  <si>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</si>
  <si>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</si>
  <si>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</si>
  <si>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</si>
  <si>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</si>
  <si>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</si>
  <si>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</si>
  <si>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</si>
  <si>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</si>
  <si>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</si>
  <si>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</si>
  <si>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</si>
  <si>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</si>
  <si>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</si>
  <si>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</si>
  <si>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</si>
  <si>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</si>
  <si>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</si>
  <si>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</si>
  <si>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</si>
  <si>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</si>
  <si>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</si>
  <si>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</si>
  <si>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</si>
  <si>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</si>
  <si>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</si>
  <si>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</si>
  <si>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</si>
  <si>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</si>
  <si>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</si>
  <si>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</si>
  <si>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</si>
  <si>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</si>
  <si>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</si>
  <si>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</si>
  <si>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</si>
  <si>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</si>
  <si>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</si>
  <si>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</si>
  <si>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</si>
  <si>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</si>
  <si>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</si>
  <si>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</si>
  <si>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</si>
  <si>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</si>
  <si>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</si>
  <si>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</si>
  <si>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</si>
  <si>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</si>
  <si>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</si>
  <si>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</si>
  <si>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</si>
  <si>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</si>
  <si>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</si>
  <si>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</si>
  <si>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</si>
  <si>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</si>
  <si>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</si>
  <si>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</si>
  <si>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</si>
  <si>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</si>
  <si>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</si>
  <si>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</si>
  <si>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</si>
  <si>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</si>
  <si>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山口県美祢市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</si>
  <si>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</si>
  <si>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</si>
  <si>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</si>
  <si>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</si>
  <si>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</si>
  <si>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</si>
  <si>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</si>
  <si>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</si>
  <si>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</si>
  <si>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</si>
  <si>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</si>
  <si>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</si>
  <si>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</si>
  <si>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</si>
  <si>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</si>
  <si>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</si>
  <si>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</si>
  <si>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</si>
  <si>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</si>
  <si>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</si>
  <si>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</si>
  <si>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</si>
  <si>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</si>
  <si>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</si>
  <si>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</si>
  <si>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</si>
  <si>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</si>
  <si>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</si>
  <si>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</si>
  <si>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</si>
  <si>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</si>
  <si>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</si>
  <si>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</si>
  <si>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</si>
  <si>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</si>
  <si>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</si>
  <si>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</si>
  <si>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</si>
  <si>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</si>
  <si>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</si>
  <si>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</si>
  <si>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</si>
  <si>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</si>
  <si>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</si>
  <si>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</si>
  <si>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</si>
  <si>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</si>
  <si>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</si>
  <si>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</si>
  <si>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</si>
  <si>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</si>
  <si>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</si>
  <si>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</si>
  <si>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</si>
  <si>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</si>
  <si>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</si>
  <si>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</si>
  <si>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</si>
  <si>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</si>
  <si>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</si>
  <si>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</si>
  <si>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</si>
  <si>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</si>
  <si>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</si>
  <si>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</si>
  <si>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</si>
  <si>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</si>
  <si>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</si>
  <si>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</si>
  <si>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</si>
  <si>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</si>
  <si>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</si>
  <si>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</si>
  <si>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</si>
  <si>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</si>
  <si>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</si>
  <si>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</si>
  <si>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</si>
  <si>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</si>
  <si>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</si>
  <si>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</si>
  <si>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</si>
  <si>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</si>
  <si>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</si>
  <si>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</si>
  <si>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</si>
  <si>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</si>
  <si>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</si>
  <si>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</si>
  <si>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</si>
  <si>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</si>
  <si>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</si>
  <si>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</si>
  <si>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</si>
  <si>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</si>
  <si>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</si>
  <si>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</si>
  <si>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</si>
  <si>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</si>
  <si>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</si>
  <si>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</si>
  <si>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</si>
  <si>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</si>
  <si>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</si>
  <si>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</si>
  <si>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</si>
  <si>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</si>
  <si>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</si>
  <si>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</si>
  <si>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</si>
  <si>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</si>
  <si>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</si>
  <si>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</si>
  <si>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</si>
  <si>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</si>
  <si>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</si>
  <si>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</si>
  <si>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</si>
  <si>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</si>
  <si>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</si>
  <si>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</si>
  <si>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</si>
  <si>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</si>
  <si>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</si>
  <si>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</si>
  <si>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</si>
  <si>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</si>
  <si>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</si>
  <si>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</si>
  <si>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</si>
  <si>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</si>
  <si>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</si>
  <si>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</si>
  <si>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</si>
  <si>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</si>
  <si>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</si>
  <si>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</si>
  <si>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</si>
  <si>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</si>
  <si>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</si>
  <si>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</si>
  <si>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</si>
  <si>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</si>
  <si>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</si>
  <si>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</si>
  <si>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</si>
  <si>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</si>
  <si>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</si>
  <si>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</si>
  <si>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</si>
  <si>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山口県美祢市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</si>
  <si>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</si>
  <si>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</si>
  <si>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</si>
  <si>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</si>
  <si>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</si>
  <si>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</si>
  <si>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</si>
  <si>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</si>
  <si>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</si>
  <si>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</si>
  <si>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</si>
  <si>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</si>
  <si>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</si>
  <si>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</si>
  <si>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</si>
  <si>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</si>
  <si>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</si>
  <si>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</si>
  <si>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</si>
  <si>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</si>
  <si>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環境衛生事業特別会計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</si>
  <si>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</si>
  <si>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</si>
  <si>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</si>
  <si>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</si>
  <si>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</si>
  <si>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</si>
  <si>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</si>
  <si>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</si>
  <si>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</si>
  <si>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</si>
  <si>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</si>
  <si>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</si>
  <si>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</si>
  <si>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</si>
  <si>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</si>
  <si>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</si>
  <si>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</si>
  <si>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</si>
  <si>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病院等事業会計</t>
    <phoneticPr fontId="5"/>
  </si>
  <si>
    <t>下水道事業会計</t>
    <phoneticPr fontId="5"/>
  </si>
  <si>
    <t>観光事業会計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</si>
  <si>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</si>
  <si>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</si>
  <si>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</si>
  <si>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</si>
  <si>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</si>
  <si>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</si>
  <si>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</si>
  <si>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</si>
  <si>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</si>
  <si>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</si>
  <si>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</si>
  <si>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</si>
  <si>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</si>
  <si>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</si>
  <si>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</si>
  <si>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</si>
  <si>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</si>
  <si>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</si>
  <si>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</si>
  <si>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</si>
  <si>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</si>
  <si>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</si>
  <si>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</si>
  <si>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</si>
  <si>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</si>
  <si>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</si>
  <si>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</si>
  <si>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</si>
  <si>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</si>
  <si>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</si>
  <si>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</si>
  <si>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</si>
  <si>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</si>
  <si>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</si>
  <si>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</si>
  <si>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</si>
  <si>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</si>
  <si>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</si>
  <si>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</si>
  <si>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</si>
  <si>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</si>
  <si>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</si>
  <si>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</si>
  <si>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</si>
  <si>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</si>
  <si>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</si>
  <si>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</si>
  <si>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</si>
  <si>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</si>
  <si>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</si>
  <si>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</si>
  <si>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</si>
  <si>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</si>
  <si>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</si>
  <si>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</si>
  <si>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</si>
  <si>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</si>
  <si>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</si>
  <si>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</si>
  <si>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</si>
  <si>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</si>
  <si>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</si>
  <si>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</si>
  <si>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</si>
  <si>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</si>
  <si>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</si>
  <si>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</si>
  <si>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</si>
  <si>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</si>
  <si>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</si>
  <si>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</si>
  <si>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</si>
  <si>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</si>
  <si>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</si>
  <si>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</si>
  <si>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</si>
  <si>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</si>
  <si>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</si>
  <si>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</si>
  <si>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</si>
  <si>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</si>
  <si>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</si>
  <si>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</si>
  <si>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</si>
  <si>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</si>
  <si>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</si>
  <si>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</si>
  <si>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</si>
  <si>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</si>
  <si>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</si>
  <si>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</si>
  <si>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</si>
  <si>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</si>
  <si>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</si>
  <si>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</si>
  <si>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</si>
  <si>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</si>
  <si>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</si>
  <si>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</si>
  <si>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</si>
  <si>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</si>
  <si>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</si>
  <si>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</si>
  <si>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</si>
  <si>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</si>
  <si>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</si>
  <si>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</si>
  <si>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</si>
  <si>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</si>
  <si>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</si>
  <si>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</si>
  <si>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</si>
  <si>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</si>
  <si>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</si>
  <si>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</si>
  <si>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</si>
  <si>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</si>
  <si>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</si>
  <si>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</si>
  <si>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</si>
  <si>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</si>
  <si>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</si>
  <si>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</si>
  <si>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</si>
  <si>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</si>
  <si>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</si>
  <si>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</si>
  <si>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</si>
  <si>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</si>
  <si>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</si>
  <si>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</si>
  <si>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</si>
  <si>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</si>
  <si>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</si>
  <si>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</si>
  <si>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</si>
  <si>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1.58</t>
  </si>
  <si>
    <t>▲ 11.09</t>
  </si>
  <si>
    <t>▲ 5.76</t>
  </si>
  <si>
    <t>下水道事業会計</t>
  </si>
  <si>
    <t>水道事業会計</t>
  </si>
  <si>
    <t>観光事業会計</t>
  </si>
  <si>
    <t>病院等事業会計</t>
  </si>
  <si>
    <t>一般会計</t>
  </si>
  <si>
    <t>介護保険事業特別会計</t>
  </si>
  <si>
    <t>国民健康保険事業特別会計</t>
  </si>
  <si>
    <t>後期高齢者医療事業特別会計</t>
  </si>
  <si>
    <t>その他会計（赤字）</t>
  </si>
  <si>
    <t>▲ 0.25</t>
  </si>
  <si>
    <t>その他会計（黒字）</t>
  </si>
  <si>
    <t>R02</t>
    <phoneticPr fontId="5"/>
  </si>
  <si>
    <t>R03</t>
    <phoneticPr fontId="5"/>
  </si>
  <si>
    <t>R04</t>
    <phoneticPr fontId="5"/>
  </si>
  <si>
    <t>R05</t>
    <phoneticPr fontId="5"/>
  </si>
  <si>
    <t>R06</t>
    <phoneticPr fontId="5"/>
  </si>
  <si>
    <t>-</t>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</si>
  <si>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</si>
  <si>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</si>
  <si>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</si>
  <si>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rPh sb="3" eb="5">
      <t>シマチ</t>
    </rPh>
    <phoneticPr fontId="2"/>
  </si>
  <si>
    <t>山口県市町総合事務組合山口県市町公平委員会特別会計</t>
  </si>
  <si>
    <t>山口県市町総合事務組交通災害共済特別会計</t>
  </si>
  <si>
    <t>山口県市町総合事務組合山口県自治会館管理特別会計</t>
  </si>
  <si>
    <t>山口県後期高齢者医療広域連合一般会計</t>
  </si>
  <si>
    <t>山口県後期高齢者医療広域連合後期高齢者医療特別会計</t>
  </si>
  <si>
    <t>美祢観光開発株式会社</t>
    <rPh sb="0" eb="2">
      <t>ミネ</t>
    </rPh>
    <rPh sb="2" eb="4">
      <t>カンコウ</t>
    </rPh>
    <rPh sb="4" eb="6">
      <t>カイハツ</t>
    </rPh>
    <rPh sb="6" eb="8">
      <t>カブシキ</t>
    </rPh>
    <rPh sb="8" eb="10">
      <t>カイシャ</t>
    </rPh>
    <phoneticPr fontId="2"/>
  </si>
  <si>
    <t>ゆたかなまちづくり基金</t>
    <rPh sb="9" eb="11">
      <t>キキン</t>
    </rPh>
    <phoneticPr fontId="5"/>
  </si>
  <si>
    <t>地域共生基金</t>
    <rPh sb="0" eb="2">
      <t>チイキ</t>
    </rPh>
    <rPh sb="2" eb="4">
      <t>キョウセイ</t>
    </rPh>
    <rPh sb="4" eb="6">
      <t>キキン</t>
    </rPh>
    <phoneticPr fontId="2"/>
  </si>
  <si>
    <t>ふるさと美祢応援基金</t>
    <rPh sb="4" eb="6">
      <t>ミネ</t>
    </rPh>
    <rPh sb="6" eb="8">
      <t>オウエン</t>
    </rPh>
    <rPh sb="8" eb="10">
      <t>キキン</t>
    </rPh>
    <phoneticPr fontId="2"/>
  </si>
  <si>
    <t>職員退職手当基金</t>
    <rPh sb="0" eb="2">
      <t>ショクイン</t>
    </rPh>
    <rPh sb="2" eb="4">
      <t>タイショク</t>
    </rPh>
    <rPh sb="4" eb="6">
      <t>テアテ</t>
    </rPh>
    <rPh sb="6" eb="8">
      <t>キキン</t>
    </rPh>
    <phoneticPr fontId="2"/>
  </si>
  <si>
    <t>ふるさと人財育成基金</t>
    <rPh sb="4" eb="6">
      <t>ジンザイ</t>
    </rPh>
    <rPh sb="6" eb="8">
      <t>イクセイ</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</si>
</sst>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6EA-4E48-AD3A-9E1434EA84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104559</c:v>
                </c:pt>
                <c:pt idx="1">
                  <c:v>55708</c:v>
                </c:pt>
                <c:pt idx="2">
                  <c:v>129795</c:v>
                </c:pt>
                <c:pt idx="3">
                  <c:v>182297</c:v>
                </c:pt>
                <c:pt idx="4">
                  <c:v>283778</c:v>
                </c:pt>
              </c:numCache>
            </c:numRef>
          </c:val>
          <c:smooth val="0"/>
          <c:extLst>
            <c:ext xmlns:c16="http://schemas.microsoft.com/office/drawing/2014/chart" uri="{C3380CC4-5D6E-409C-BE32-E72D297353CC}">
              <c16:uniqueId val="{00000001-56EA-4E48-AD3A-9E1434EA84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6.35</c:v>
                </c:pt>
                <c:pt idx="2">
                  <c:v>4.9400000000000004</c:v>
                </c:pt>
                <c:pt idx="3">
                  <c:v>2.93</c:v>
                </c:pt>
                <c:pt idx="4">
                  <c:v>2.2000000000000002</c:v>
                </c:pt>
              </c:numCache>
            </c:numRef>
          </c:val>
          <c:extLst>
            <c:ext xmlns:c16="http://schemas.microsoft.com/office/drawing/2014/chart" uri="{C3380CC4-5D6E-409C-BE32-E72D297353CC}">
              <c16:uniqueId val="{00000000-4509-4096-84D2-46979A824C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24.94</c:v>
                </c:pt>
                <c:pt idx="1">
                  <c:v>26.85</c:v>
                </c:pt>
                <c:pt idx="2">
                  <c:v>27.58</c:v>
                </c:pt>
                <c:pt idx="3">
                  <c:v>18.46</c:v>
                </c:pt>
                <c:pt idx="4">
                  <c:v>13.37</c:v>
                </c:pt>
              </c:numCache>
            </c:numRef>
          </c:val>
          <c:extLst>
            <c:ext xmlns:c16="http://schemas.microsoft.com/office/drawing/2014/chart" uri="{C3380CC4-5D6E-409C-BE32-E72D297353CC}">
              <c16:uniqueId val="{00000001-4509-4096-84D2-46979A824C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5.37</c:v>
                </c:pt>
                <c:pt idx="2">
                  <c:v>-1.58</c:v>
                </c:pt>
                <c:pt idx="3">
                  <c:v>-11.09</c:v>
                </c:pt>
                <c:pt idx="4">
                  <c:v>-5.76</c:v>
                </c:pt>
              </c:numCache>
            </c:numRef>
          </c:val>
          <c:smooth val="0"/>
          <c:extLst>
            <c:ext xmlns:c16="http://schemas.microsoft.com/office/drawing/2014/chart" uri="{C3380CC4-5D6E-409C-BE32-E72D297353CC}">
              <c16:uniqueId val="{00000002-4509-4096-84D2-46979A824C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89-45D2-8325-C71229A386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89-45D2-8325-C71229A386C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89-45D2-8325-C71229A386C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1.4</c:v>
                </c:pt>
                <c:pt idx="4">
                  <c:v>#N/A</c:v>
                </c:pt>
                <c:pt idx="5">
                  <c:v>0.81</c:v>
                </c:pt>
                <c:pt idx="6">
                  <c:v>#N/A</c:v>
                </c:pt>
                <c:pt idx="7">
                  <c:v>0.31</c:v>
                </c:pt>
                <c:pt idx="8">
                  <c:v>#N/A</c:v>
                </c:pt>
                <c:pt idx="9">
                  <c:v>0.04</c:v>
                </c:pt>
              </c:numCache>
            </c:numRef>
          </c:val>
          <c:extLst>
            <c:ext xmlns:c16="http://schemas.microsoft.com/office/drawing/2014/chart" uri="{C3380CC4-5D6E-409C-BE32-E72D297353CC}">
              <c16:uniqueId val="{00000003-F889-45D2-8325-C71229A386C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0.34</c:v>
                </c:pt>
                <c:pt idx="4">
                  <c:v>#N/A</c:v>
                </c:pt>
                <c:pt idx="5">
                  <c:v>1.32</c:v>
                </c:pt>
                <c:pt idx="6">
                  <c:v>#N/A</c:v>
                </c:pt>
                <c:pt idx="7">
                  <c:v>2.09</c:v>
                </c:pt>
                <c:pt idx="8">
                  <c:v>#N/A</c:v>
                </c:pt>
                <c:pt idx="9">
                  <c:v>1.94</c:v>
                </c:pt>
              </c:numCache>
            </c:numRef>
          </c:val>
          <c:extLst>
            <c:ext xmlns:c16="http://schemas.microsoft.com/office/drawing/2014/chart" uri="{C3380CC4-5D6E-409C-BE32-E72D297353CC}">
              <c16:uniqueId val="{00000004-F889-45D2-8325-C71229A386C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4.05</c:v>
                </c:pt>
                <c:pt idx="2">
                  <c:v>#N/A</c:v>
                </c:pt>
                <c:pt idx="3">
                  <c:v>6.35</c:v>
                </c:pt>
                <c:pt idx="4">
                  <c:v>#N/A</c:v>
                </c:pt>
                <c:pt idx="5">
                  <c:v>4.93</c:v>
                </c:pt>
                <c:pt idx="6">
                  <c:v>#N/A</c:v>
                </c:pt>
                <c:pt idx="7">
                  <c:v>2.92</c:v>
                </c:pt>
                <c:pt idx="8">
                  <c:v>#N/A</c:v>
                </c:pt>
                <c:pt idx="9">
                  <c:v>2.19</c:v>
                </c:pt>
              </c:numCache>
            </c:numRef>
          </c:val>
          <c:extLst>
            <c:ext xmlns:c16="http://schemas.microsoft.com/office/drawing/2014/chart" uri="{C3380CC4-5D6E-409C-BE32-E72D297353CC}">
              <c16:uniqueId val="{00000005-F889-45D2-8325-C71229A386CB}"/>
            </c:ext>
          </c:extLst>
        </c:ser>
        <c:ser>
          <c:idx val="6"/>
          <c:order val="6"/>
          <c:tx>
            <c:strRef>
              <c:f>データシート!$A$33</c:f>
              <c:strCache>
                <c:ptCount val="1"/>
                <c:pt idx="0">
                  <c:v>病院等事業会計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7.44</c:v>
                </c:pt>
                <c:pt idx="2">
                  <c:v>#N/A</c:v>
                </c:pt>
                <c:pt idx="3">
                  <c:v>7.88</c:v>
                </c:pt>
                <c:pt idx="4">
                  <c:v>#N/A</c:v>
                </c:pt>
                <c:pt idx="5">
                  <c:v>9.2799999999999994</c:v>
                </c:pt>
                <c:pt idx="6">
                  <c:v>#N/A</c:v>
                </c:pt>
                <c:pt idx="7">
                  <c:v>7.59</c:v>
                </c:pt>
                <c:pt idx="8">
                  <c:v>#N/A</c:v>
                </c:pt>
                <c:pt idx="9">
                  <c:v>3.49</c:v>
                </c:pt>
              </c:numCache>
            </c:numRef>
          </c:val>
          <c:extLst>
            <c:ext xmlns:c16="http://schemas.microsoft.com/office/drawing/2014/chart" uri="{C3380CC4-5D6E-409C-BE32-E72D297353CC}">
              <c16:uniqueId val="{00000006-F889-45D2-8325-C71229A386CB}"/>
            </c:ext>
          </c:extLst>
        </c:ser>
        <c:ser>
          <c:idx val="7"/>
          <c:order val="7"/>
          <c:tx>
            <c:strRef>
              <c:f>データシート!$A$34</c:f>
              <c:strCache>
                <c:ptCount val="1"/>
                <c:pt idx="0">
                  <c:v>観光事業会計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3.96</c:v>
                </c:pt>
                <c:pt idx="2">
                  <c:v>#N/A</c:v>
                </c:pt>
                <c:pt idx="3">
                  <c:v>2.7</c:v>
                </c:pt>
                <c:pt idx="4">
                  <c:v>#N/A</c:v>
                </c:pt>
                <c:pt idx="5">
                  <c:v>3.75</c:v>
                </c:pt>
                <c:pt idx="6">
                  <c:v>#N/A</c:v>
                </c:pt>
                <c:pt idx="7">
                  <c:v>3.82</c:v>
                </c:pt>
                <c:pt idx="8">
                  <c:v>#N/A</c:v>
                </c:pt>
                <c:pt idx="9">
                  <c:v>5.35</c:v>
                </c:pt>
              </c:numCache>
            </c:numRef>
          </c:val>
          <c:extLst>
            <c:ext xmlns:c16="http://schemas.microsoft.com/office/drawing/2014/chart" uri="{C3380CC4-5D6E-409C-BE32-E72D297353CC}">
              <c16:uniqueId val="{00000007-F889-45D2-8325-C71229A386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2.61</c:v>
                </c:pt>
                <c:pt idx="2">
                  <c:v>#N/A</c:v>
                </c:pt>
                <c:pt idx="3">
                  <c:v>3.19</c:v>
                </c:pt>
                <c:pt idx="4">
                  <c:v>#N/A</c:v>
                </c:pt>
                <c:pt idx="5">
                  <c:v>4.24</c:v>
                </c:pt>
                <c:pt idx="6">
                  <c:v>#N/A</c:v>
                </c:pt>
                <c:pt idx="7">
                  <c:v>5.0199999999999996</c:v>
                </c:pt>
                <c:pt idx="8">
                  <c:v>#N/A</c:v>
                </c:pt>
                <c:pt idx="9">
                  <c:v>6</c:v>
                </c:pt>
              </c:numCache>
            </c:numRef>
          </c:val>
          <c:extLst>
            <c:ext xmlns:c16="http://schemas.microsoft.com/office/drawing/2014/chart" uri="{C3380CC4-5D6E-409C-BE32-E72D297353CC}">
              <c16:uniqueId val="{00000008-F889-45D2-8325-C71229A386C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9.23</c:v>
                </c:pt>
                <c:pt idx="2">
                  <c:v>#N/A</c:v>
                </c:pt>
                <c:pt idx="3">
                  <c:v>10.64</c:v>
                </c:pt>
                <c:pt idx="4">
                  <c:v>#N/A</c:v>
                </c:pt>
                <c:pt idx="5">
                  <c:v>12.01</c:v>
                </c:pt>
                <c:pt idx="6">
                  <c:v>#N/A</c:v>
                </c:pt>
                <c:pt idx="7">
                  <c:v>12.72</c:v>
                </c:pt>
                <c:pt idx="8">
                  <c:v>#N/A</c:v>
                </c:pt>
                <c:pt idx="9">
                  <c:v>12.69</c:v>
                </c:pt>
              </c:numCache>
            </c:numRef>
          </c:val>
          <c:extLst>
            <c:ext xmlns:c16="http://schemas.microsoft.com/office/drawing/2014/chart" uri="{C3380CC4-5D6E-409C-BE32-E72D297353CC}">
              <c16:uniqueId val="{00000009-F889-45D2-8325-C71229A386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1748</c:v>
                </c:pt>
                <c:pt idx="5">
                  <c:v>1654</c:v>
                </c:pt>
                <c:pt idx="8">
                  <c:v>1724</c:v>
                </c:pt>
                <c:pt idx="11">
                  <c:v>1688</c:v>
                </c:pt>
                <c:pt idx="14">
                  <c:v>1673</c:v>
                </c:pt>
              </c:numCache>
            </c:numRef>
          </c:val>
          <c:extLst>
            <c:ext xmlns:c16="http://schemas.microsoft.com/office/drawing/2014/chart" uri="{C3380CC4-5D6E-409C-BE32-E72D297353CC}">
              <c16:uniqueId val="{00000000-F425-4FA0-9D13-833ED73E1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25-4FA0-9D13-833ED73E1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11</c:v>
                </c:pt>
                <c:pt idx="6">
                  <c:v>3</c:v>
                </c:pt>
                <c:pt idx="9">
                  <c:v>1</c:v>
                </c:pt>
                <c:pt idx="12">
                  <c:v>1</c:v>
                </c:pt>
              </c:numCache>
            </c:numRef>
          </c:val>
          <c:extLst>
            <c:ext xmlns:c16="http://schemas.microsoft.com/office/drawing/2014/chart" uri="{C3380CC4-5D6E-409C-BE32-E72D297353CC}">
              <c16:uniqueId val="{00000002-F425-4FA0-9D13-833ED73E1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5-4FA0-9D13-833ED73E1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690</c:v>
                </c:pt>
                <c:pt idx="3">
                  <c:v>694</c:v>
                </c:pt>
                <c:pt idx="6">
                  <c:v>695</c:v>
                </c:pt>
                <c:pt idx="9">
                  <c:v>713</c:v>
                </c:pt>
                <c:pt idx="12">
                  <c:v>682</c:v>
                </c:pt>
              </c:numCache>
            </c:numRef>
          </c:val>
          <c:extLst>
            <c:ext xmlns:c16="http://schemas.microsoft.com/office/drawing/2014/chart" uri="{C3380CC4-5D6E-409C-BE32-E72D297353CC}">
              <c16:uniqueId val="{00000004-F425-4FA0-9D13-833ED73E1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5-4FA0-9D13-833ED73E1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25-4FA0-9D13-833ED73E1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1693</c:v>
                </c:pt>
                <c:pt idx="3">
                  <c:v>1628</c:v>
                </c:pt>
                <c:pt idx="6">
                  <c:v>1746</c:v>
                </c:pt>
                <c:pt idx="9">
                  <c:v>1715</c:v>
                </c:pt>
                <c:pt idx="12">
                  <c:v>1684</c:v>
                </c:pt>
              </c:numCache>
            </c:numRef>
          </c:val>
          <c:extLst>
            <c:ext xmlns:c16="http://schemas.microsoft.com/office/drawing/2014/chart" uri="{C3380CC4-5D6E-409C-BE32-E72D297353CC}">
              <c16:uniqueId val="{00000007-F425-4FA0-9D13-833ED73E10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653</c:v>
                </c:pt>
                <c:pt idx="2">
                  <c:v>#N/A</c:v>
                </c:pt>
                <c:pt idx="3">
                  <c:v>#N/A</c:v>
                </c:pt>
                <c:pt idx="4">
                  <c:v>679</c:v>
                </c:pt>
                <c:pt idx="5">
                  <c:v>#N/A</c:v>
                </c:pt>
                <c:pt idx="6">
                  <c:v>#N/A</c:v>
                </c:pt>
                <c:pt idx="7">
                  <c:v>720</c:v>
                </c:pt>
                <c:pt idx="8">
                  <c:v>#N/A</c:v>
                </c:pt>
                <c:pt idx="9">
                  <c:v>#N/A</c:v>
                </c:pt>
                <c:pt idx="10">
                  <c:v>741</c:v>
                </c:pt>
                <c:pt idx="11">
                  <c:v>#N/A</c:v>
                </c:pt>
                <c:pt idx="12">
                  <c:v>#N/A</c:v>
                </c:pt>
                <c:pt idx="13">
                  <c:v>694</c:v>
                </c:pt>
                <c:pt idx="14">
                  <c:v>#N/A</c:v>
                </c:pt>
              </c:numCache>
            </c:numRef>
          </c:val>
          <c:smooth val="0"/>
          <c:extLst>
            <c:ext xmlns:c16="http://schemas.microsoft.com/office/drawing/2014/chart" uri="{C3380CC4-5D6E-409C-BE32-E72D297353CC}">
              <c16:uniqueId val="{00000008-F425-4FA0-9D13-833ED73E10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14704</c:v>
                </c:pt>
                <c:pt idx="5">
                  <c:v>14232</c:v>
                </c:pt>
                <c:pt idx="8">
                  <c:v>13776</c:v>
                </c:pt>
                <c:pt idx="11">
                  <c:v>13569</c:v>
                </c:pt>
                <c:pt idx="14">
                  <c:v>15117</c:v>
                </c:pt>
              </c:numCache>
            </c:numRef>
          </c:val>
          <c:extLst>
            <c:ext xmlns:c16="http://schemas.microsoft.com/office/drawing/2014/chart" uri="{C3380CC4-5D6E-409C-BE32-E72D297353CC}">
              <c16:uniqueId val="{00000000-ADA7-4372-A334-B08C5C3C23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939</c:v>
                </c:pt>
                <c:pt idx="5">
                  <c:v>833</c:v>
                </c:pt>
                <c:pt idx="8">
                  <c:v>755</c:v>
                </c:pt>
                <c:pt idx="11">
                  <c:v>688</c:v>
                </c:pt>
                <c:pt idx="14">
                  <c:v>698</c:v>
                </c:pt>
              </c:numCache>
            </c:numRef>
          </c:val>
          <c:extLst>
            <c:ext xmlns:c16="http://schemas.microsoft.com/office/drawing/2014/chart" uri="{C3380CC4-5D6E-409C-BE32-E72D297353CC}">
              <c16:uniqueId val="{00000001-ADA7-4372-A334-B08C5C3C23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6692</c:v>
                </c:pt>
                <c:pt idx="5">
                  <c:v>7203</c:v>
                </c:pt>
                <c:pt idx="8">
                  <c:v>7103</c:v>
                </c:pt>
                <c:pt idx="11">
                  <c:v>5875</c:v>
                </c:pt>
                <c:pt idx="14">
                  <c:v>5215</c:v>
                </c:pt>
              </c:numCache>
            </c:numRef>
          </c:val>
          <c:extLst>
            <c:ext xmlns:c16="http://schemas.microsoft.com/office/drawing/2014/chart" uri="{C3380CC4-5D6E-409C-BE32-E72D297353CC}">
              <c16:uniqueId val="{00000002-ADA7-4372-A334-B08C5C3C23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A7-4372-A334-B08C5C3C23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A7-4372-A334-B08C5C3C23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A7-4372-A334-B08C5C3C23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3012</c:v>
                </c:pt>
                <c:pt idx="3">
                  <c:v>3002</c:v>
                </c:pt>
                <c:pt idx="6">
                  <c:v>2856</c:v>
                </c:pt>
                <c:pt idx="9">
                  <c:v>2933</c:v>
                </c:pt>
                <c:pt idx="12">
                  <c:v>2996</c:v>
                </c:pt>
              </c:numCache>
            </c:numRef>
          </c:val>
          <c:extLst>
            <c:ext xmlns:c16="http://schemas.microsoft.com/office/drawing/2014/chart" uri="{C3380CC4-5D6E-409C-BE32-E72D297353CC}">
              <c16:uniqueId val="{00000006-ADA7-4372-A334-B08C5C3C23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A7-4372-A334-B08C5C3C23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5542</c:v>
                </c:pt>
                <c:pt idx="3">
                  <c:v>5699</c:v>
                </c:pt>
                <c:pt idx="6">
                  <c:v>5942</c:v>
                </c:pt>
                <c:pt idx="9">
                  <c:v>5975</c:v>
                </c:pt>
                <c:pt idx="12">
                  <c:v>5977</c:v>
                </c:pt>
              </c:numCache>
            </c:numRef>
          </c:val>
          <c:extLst>
            <c:ext xmlns:c16="http://schemas.microsoft.com/office/drawing/2014/chart" uri="{C3380CC4-5D6E-409C-BE32-E72D297353CC}">
              <c16:uniqueId val="{00000008-ADA7-4372-A334-B08C5C3C23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2</c:v>
                </c:pt>
                <c:pt idx="6">
                  <c:v>0</c:v>
                </c:pt>
                <c:pt idx="9">
                  <c:v>0</c:v>
                </c:pt>
                <c:pt idx="12">
                  <c:v>0</c:v>
                </c:pt>
              </c:numCache>
            </c:numRef>
          </c:val>
          <c:extLst>
            <c:ext xmlns:c16="http://schemas.microsoft.com/office/drawing/2014/chart" uri="{C3380CC4-5D6E-409C-BE32-E72D297353CC}">
              <c16:uniqueId val="{00000009-ADA7-4372-A334-B08C5C3C23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16091</c:v>
                </c:pt>
                <c:pt idx="3">
                  <c:v>15749</c:v>
                </c:pt>
                <c:pt idx="6">
                  <c:v>16529</c:v>
                </c:pt>
                <c:pt idx="9">
                  <c:v>19888</c:v>
                </c:pt>
                <c:pt idx="12">
                  <c:v>21517</c:v>
                </c:pt>
              </c:numCache>
            </c:numRef>
          </c:val>
          <c:extLst>
            <c:ext xmlns:c16="http://schemas.microsoft.com/office/drawing/2014/chart" uri="{C3380CC4-5D6E-409C-BE32-E72D297353CC}">
              <c16:uniqueId val="{0000000A-ADA7-4372-A334-B08C5C3C23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2321</c:v>
                </c:pt>
                <c:pt idx="2">
                  <c:v>#N/A</c:v>
                </c:pt>
                <c:pt idx="3">
                  <c:v>#N/A</c:v>
                </c:pt>
                <c:pt idx="4">
                  <c:v>2184</c:v>
                </c:pt>
                <c:pt idx="5">
                  <c:v>#N/A</c:v>
                </c:pt>
                <c:pt idx="6">
                  <c:v>#N/A</c:v>
                </c:pt>
                <c:pt idx="7">
                  <c:v>3693</c:v>
                </c:pt>
                <c:pt idx="8">
                  <c:v>#N/A</c:v>
                </c:pt>
                <c:pt idx="9">
                  <c:v>#N/A</c:v>
                </c:pt>
                <c:pt idx="10">
                  <c:v>8664</c:v>
                </c:pt>
                <c:pt idx="11">
                  <c:v>#N/A</c:v>
                </c:pt>
                <c:pt idx="12">
                  <c:v>#N/A</c:v>
                </c:pt>
                <c:pt idx="13">
                  <c:v>9459</c:v>
                </c:pt>
                <c:pt idx="14">
                  <c:v>#N/A</c:v>
                </c:pt>
              </c:numCache>
            </c:numRef>
          </c:val>
          <c:smooth val="0"/>
          <c:extLst>
            <c:ext xmlns:c16="http://schemas.microsoft.com/office/drawing/2014/chart" uri="{C3380CC4-5D6E-409C-BE32-E72D297353CC}">
              <c16:uniqueId val="{0000000B-ADA7-4372-A334-B08C5C3C23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2726</c:v>
                </c:pt>
                <c:pt idx="1">
                  <c:v>1827</c:v>
                </c:pt>
                <c:pt idx="2">
                  <c:v>1327</c:v>
                </c:pt>
              </c:numCache>
            </c:numRef>
          </c:val>
          <c:extLst>
            <c:ext xmlns:c16="http://schemas.microsoft.com/office/drawing/2014/chart" uri="{C3380CC4-5D6E-409C-BE32-E72D297353CC}">
              <c16:uniqueId val="{00000000-8052-4A56-80E7-004CBE7034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404</c:v>
                </c:pt>
                <c:pt idx="1">
                  <c:v>447</c:v>
                </c:pt>
                <c:pt idx="2">
                  <c:v>481</c:v>
                </c:pt>
              </c:numCache>
            </c:numRef>
          </c:val>
          <c:extLst>
            <c:ext xmlns:c16="http://schemas.microsoft.com/office/drawing/2014/chart" uri="{C3380CC4-5D6E-409C-BE32-E72D297353CC}">
              <c16:uniqueId val="{00000001-8052-4A56-80E7-004CBE7034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2838</c:v>
                </c:pt>
                <c:pt idx="1">
                  <c:v>2394</c:v>
                </c:pt>
                <c:pt idx="2">
                  <c:v>2171</c:v>
                </c:pt>
              </c:numCache>
            </c:numRef>
          </c:val>
          <c:extLst>
            <c:ext xmlns:c16="http://schemas.microsoft.com/office/drawing/2014/chart" uri="{C3380CC4-5D6E-409C-BE32-E72D297353CC}">
              <c16:uniqueId val="{00000002-8052-4A56-80E7-004CBE7034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分子の構造については、元利償還金等（Ａ）のうち、元利償還金が借入金の償還等の進捗により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百万円、公営企業債の元利償還金に対する繰入金が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百万円減少し、実質公債費比率の分子については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引き続き普通建設事業等の必要性・効率性・緊急度を勘案しながら事業の取捨選択を行い、地方債の発行を抑制することにより改善を図る。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将来負担額の構造については、一般会計等に係る地方債の現在高が総合支所整備事業や給食センター整備事業などの建設事業の増大に伴い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百万円増加し、公営企業債等繰入見込額が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百万円増加、退職手当負担見込額が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充当可能財源等の構造については、災害復旧事業費などの財源として取崩したため充当可能基金は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660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百万円増加、基準財政需要額算入見込額も</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1,548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将来負担額（Ａ）の合計は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30,490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百万円の増加、充当可能財源等（Ｂ）の合計は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21,030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百万円の増加となり、将来負担比率の分子は前年度から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普通会計及び公営企業会計についても老朽化施設の更新を行っており、将来負担比率は増加していく傾向にある。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今後ともプライマリーバランスに留意するとともに、後世代の負担が過度にならないように努めながら、地方債の活用を図る。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山口県美祢市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債基金を活用し各指標に影響のある第三セクター等改革推進債や退職手当債の繰上償還を実施により、減債基金残高が大幅に減少した後は、基金全体でみるとほぼ同水準で推移していたが、総合支所整備事業や給食センター整備事業などの建設事業の実施や災害復旧事業費の財源として活用した結果、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残高は、これまでの行財政改革の中で行われた財政効率化の施策等によって、ここまで累増してきたが、普通交付税合併算定替えの特例措置の終了や少子高齢化に伴う税収の減と、反して増加する社会福祉諸施策の経費や、過疎地域の自治体では特に課題となるインフラや公共施設の改修、維持補修経費の増大が見込まれることから、今後の財政運営において、その財源不足を補い年度間の負担調整のため活用していくこと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しかしながら、更なる行財政改革を行い、中長期の視点に立って安定した財政運営を確立していく。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・ゆたかなまちづくり基金：地域における歴史、伝統、文化、産業等を活かし、健康で住みよいまちづくりを推進するための経費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・地域共生基金：地域共生社会の構築に向け、市民の健康福祉の増進を図り、地域福祉を充実させるための経費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・ふるさと美祢応援基金：美祢市の将来の発展を願い、応援しようとする市内外の個人、企業等から受け入れた寄附金を、寄附者の意向を反映した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施策に効果的に運用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・職員退職手当基金：退職手当の財源として運用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・ふるさと人財育成基金：市の人材育成に資する事業に活用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・ゆたかなまちづくり基金：利子積立による増加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・地域共生基金：高齢者外出支援事業や子育て支援事業の財源として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・ふるさと美祢応援基金：寄附金収入による積立や活用事業の財源として取り崩した結果、</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・職員退職手当基金：将来の財源として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百万円の積立、特別職の退職手当の財源として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・ふるさと人財育成基金：人材育成事業の財源として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・ゆたかなまちづくり基金、地域共生基金などの特定目的基金については、使途目的に応じた事業に積極的に活用していく。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給食センター整備事業などの大型建設事業や災害復旧事業などの臨時的支出の財源として取り崩したため大幅に減少している。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％以上の残高を保有しているが、今後の大規模事業の実施による財源不足が見込まれることから、標準財政規模と比べ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％程度を維持するように活用していく。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基金運用による収益や臨時財政対策債償還基金費を積み立てたことにより増加している。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時点で減債基金を活用して繰上償還を要する計画は無いが、今後の償還を実施していく中で、経済情勢の変動等による財源不足や他の年度に比較して多額の償還が生じる際など、財政計画との均衡を図りつつ柔軟に対応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類似団体平均値とほぼ同数値で推移し、ほぼ横ばいの状態となっている。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は、自主財源の乏しい少子高齢化の進む中山間地域ではあるが、美祢市行政改革大綱に沿って定員管理の適正化を行い、人件費の抑制に努め、美祢市総合計画に沿った事業の選択と集中により最少経費で最大の効果を発揮する行政運営を行い、引き続き、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49530</xdr:rowOff>
    </xdr:to>
    <xdr:cxnSp macro="">
      <xdr:nvCxnSpPr>
        <xdr:cNvPr id="67" name="直線コネクタ 66"/>
        <xdr:cNvCxnSpPr/>
      </xdr:nvCxnSpPr>
      <xdr:spPr>
        <a:xfrm flipV="1">
          <a:off x="4114800" y="722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110507</xdr:rowOff>
    </xdr:from>
    <xdr:ext cx="762000" cy="259045"/>
    <xdr:sp macro="" textlink="">
      <xdr:nvSpPr>
        <xdr:cNvPr id="91" name="テキスト ボックス 90"/>
        <xdr:cNvSpPr txBox="1"/>
      </xdr:nvSpPr>
      <xdr:spPr>
        <a:xfrm>
          <a:off x="2844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93" name="テキスト ボックス 92"/>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年度は人件費や物価高騰の影響を受け財政構造の硬直化が進み、類似団体平均値比を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行政改革や公営企業会計の健全化への取り組みを通じて経費の削減に努めるとともに、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サイクルに基づく施策優先順位の設定等、経営感覚を持った効率的・効果的な行財政運営に努め、経常経費の抑制を図る。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109038</xdr:rowOff>
    </xdr:to>
    <xdr:cxnSp macro="">
      <xdr:nvCxnSpPr>
        <xdr:cNvPr id="132" name="直線コネクタ 131"/>
        <xdr:cNvCxnSpPr/>
      </xdr:nvCxnSpPr>
      <xdr:spPr>
        <a:xfrm>
          <a:off x="4114800" y="105537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29754</xdr:rowOff>
    </xdr:from>
    <xdr:to>
      <xdr:col>19</xdr:col>
      <xdr:colOff>133350</xdr:colOff>
      <xdr:row>61</xdr:row>
      <xdr:rowOff>95250</xdr:rowOff>
    </xdr:to>
    <xdr:cxnSp macro="">
      <xdr:nvCxnSpPr>
        <xdr:cNvPr id="135" name="直線コネクタ 134"/>
        <xdr:cNvCxnSpPr/>
      </xdr:nvCxnSpPr>
      <xdr:spPr>
        <a:xfrm>
          <a:off x="3225800" y="1048820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29754</xdr:rowOff>
    </xdr:to>
    <xdr:cxnSp macro="">
      <xdr:nvCxnSpPr>
        <xdr:cNvPr id="138" name="直線コネクタ 137"/>
        <xdr:cNvCxnSpPr/>
      </xdr:nvCxnSpPr>
      <xdr:spPr>
        <a:xfrm>
          <a:off x="2336800" y="1028827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146050</xdr:rowOff>
    </xdr:to>
    <xdr:cxnSp macro="">
      <xdr:nvCxnSpPr>
        <xdr:cNvPr id="141" name="直線コネクタ 140"/>
        <xdr:cNvCxnSpPr/>
      </xdr:nvCxnSpPr>
      <xdr:spPr>
        <a:xfrm flipV="1">
          <a:off x="1447800" y="102882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58238</xdr:rowOff>
    </xdr:from>
    <xdr:to>
      <xdr:col>23</xdr:col>
      <xdr:colOff>184150</xdr:colOff>
      <xdr:row>61</xdr:row>
      <xdr:rowOff>159838</xdr:rowOff>
    </xdr:to>
    <xdr:sp macro="" textlink="">
      <xdr:nvSpPr>
        <xdr:cNvPr id="151" name="楕円 150"/>
        <xdr:cNvSpPr/>
      </xdr:nvSpPr>
      <xdr:spPr>
        <a:xfrm>
          <a:off x="49022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30315</xdr:rowOff>
    </xdr:from>
    <xdr:ext cx="762000" cy="259045"/>
    <xdr:sp macro="" textlink="">
      <xdr:nvSpPr>
        <xdr:cNvPr id="152" name="財政構造の弾力性該当値テキスト"/>
        <xdr:cNvSpPr txBox="1"/>
      </xdr:nvSpPr>
      <xdr:spPr>
        <a:xfrm>
          <a:off x="5041900" y="1048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4" name="テキスト ボックス 153"/>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150404</xdr:rowOff>
    </xdr:from>
    <xdr:to>
      <xdr:col>15</xdr:col>
      <xdr:colOff>133350</xdr:colOff>
      <xdr:row>61</xdr:row>
      <xdr:rowOff>80554</xdr:rowOff>
    </xdr:to>
    <xdr:sp macro="" textlink="">
      <xdr:nvSpPr>
        <xdr:cNvPr id="155" name="楕円 154"/>
        <xdr:cNvSpPr/>
      </xdr:nvSpPr>
      <xdr:spPr>
        <a:xfrm>
          <a:off x="3175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65331</xdr:rowOff>
    </xdr:from>
    <xdr:ext cx="762000" cy="259045"/>
    <xdr:sp macro="" textlink="">
      <xdr:nvSpPr>
        <xdr:cNvPr id="156" name="テキスト ボックス 155"/>
        <xdr:cNvSpPr txBox="1"/>
      </xdr:nvSpPr>
      <xdr:spPr>
        <a:xfrm>
          <a:off x="2844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7" name="楕円 156"/>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36847</xdr:rowOff>
    </xdr:from>
    <xdr:ext cx="762000" cy="259045"/>
    <xdr:sp macro="" textlink="">
      <xdr:nvSpPr>
        <xdr:cNvPr id="158" name="テキスト ボックス 157"/>
        <xdr:cNvSpPr txBox="1"/>
      </xdr:nvSpPr>
      <xdr:spPr>
        <a:xfrm>
          <a:off x="1955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物価高騰の影響等により前年度に比べ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円の上昇であり、類似団体平均値よりも、依然として高い状況にある。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が散在しており、また、公共施設も多いため行政効率が悪いが、美祢市行政改革大綱の定員管理目標に沿って人件費の抑制に努め、行政組織構造の再構築により人件費の削減を図るとともに、公共施設の運営経費の節減を図り、経常的な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62720</xdr:rowOff>
    </xdr:from>
    <xdr:to>
      <xdr:col>23</xdr:col>
      <xdr:colOff>133350</xdr:colOff>
      <xdr:row>81</xdr:row>
      <xdr:rowOff>67560</xdr:rowOff>
    </xdr:to>
    <xdr:cxnSp macro="">
      <xdr:nvCxnSpPr>
        <xdr:cNvPr id="192" name="直線コネクタ 191"/>
        <xdr:cNvCxnSpPr/>
      </xdr:nvCxnSpPr>
      <xdr:spPr>
        <a:xfrm>
          <a:off x="4114800" y="13950170"/>
          <a:ext cx="8382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59308</xdr:rowOff>
    </xdr:from>
    <xdr:to>
      <xdr:col>19</xdr:col>
      <xdr:colOff>133350</xdr:colOff>
      <xdr:row>81</xdr:row>
      <xdr:rowOff>62720</xdr:rowOff>
    </xdr:to>
    <xdr:cxnSp macro="">
      <xdr:nvCxnSpPr>
        <xdr:cNvPr id="195" name="直線コネクタ 194"/>
        <xdr:cNvCxnSpPr/>
      </xdr:nvCxnSpPr>
      <xdr:spPr>
        <a:xfrm>
          <a:off x="3225800" y="13946758"/>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53876</xdr:rowOff>
    </xdr:from>
    <xdr:to>
      <xdr:col>15</xdr:col>
      <xdr:colOff>82550</xdr:colOff>
      <xdr:row>81</xdr:row>
      <xdr:rowOff>59308</xdr:rowOff>
    </xdr:to>
    <xdr:cxnSp macro="">
      <xdr:nvCxnSpPr>
        <xdr:cNvPr id="198" name="直線コネクタ 197"/>
        <xdr:cNvCxnSpPr/>
      </xdr:nvCxnSpPr>
      <xdr:spPr>
        <a:xfrm>
          <a:off x="2336800" y="13941326"/>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50237</xdr:rowOff>
    </xdr:from>
    <xdr:to>
      <xdr:col>11</xdr:col>
      <xdr:colOff>31750</xdr:colOff>
      <xdr:row>81</xdr:row>
      <xdr:rowOff>53876</xdr:rowOff>
    </xdr:to>
    <xdr:cxnSp macro="">
      <xdr:nvCxnSpPr>
        <xdr:cNvPr id="201" name="直線コネクタ 200"/>
        <xdr:cNvCxnSpPr/>
      </xdr:nvCxnSpPr>
      <xdr:spPr>
        <a:xfrm>
          <a:off x="1447800" y="13937687"/>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16760</xdr:rowOff>
    </xdr:from>
    <xdr:to>
      <xdr:col>23</xdr:col>
      <xdr:colOff>184150</xdr:colOff>
      <xdr:row>81</xdr:row>
      <xdr:rowOff>118360</xdr:rowOff>
    </xdr:to>
    <xdr:sp macro="" textlink="">
      <xdr:nvSpPr>
        <xdr:cNvPr id="211" name="楕円 210"/>
        <xdr:cNvSpPr/>
      </xdr:nvSpPr>
      <xdr:spPr>
        <a:xfrm>
          <a:off x="4902200" y="13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65037</xdr:rowOff>
    </xdr:from>
    <xdr:ext cx="762000" cy="259045"/>
    <xdr:sp macro="" textlink="">
      <xdr:nvSpPr>
        <xdr:cNvPr id="212" name="人件費・物件費等の状況該当値テキスト"/>
        <xdr:cNvSpPr txBox="1"/>
      </xdr:nvSpPr>
      <xdr:spPr>
        <a:xfrm>
          <a:off x="5041900" y="1395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11920</xdr:rowOff>
    </xdr:from>
    <xdr:to>
      <xdr:col>19</xdr:col>
      <xdr:colOff>184150</xdr:colOff>
      <xdr:row>81</xdr:row>
      <xdr:rowOff>113520</xdr:rowOff>
    </xdr:to>
    <xdr:sp macro="" textlink="">
      <xdr:nvSpPr>
        <xdr:cNvPr id="213" name="楕円 212"/>
        <xdr:cNvSpPr/>
      </xdr:nvSpPr>
      <xdr:spPr>
        <a:xfrm>
          <a:off x="4064000" y="13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98297</xdr:rowOff>
    </xdr:from>
    <xdr:ext cx="736600" cy="259045"/>
    <xdr:sp macro="" textlink="">
      <xdr:nvSpPr>
        <xdr:cNvPr id="214" name="テキスト ボックス 213"/>
        <xdr:cNvSpPr txBox="1"/>
      </xdr:nvSpPr>
      <xdr:spPr>
        <a:xfrm>
          <a:off x="3733800" y="1398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8508</xdr:rowOff>
    </xdr:from>
    <xdr:to>
      <xdr:col>15</xdr:col>
      <xdr:colOff>133350</xdr:colOff>
      <xdr:row>81</xdr:row>
      <xdr:rowOff>110108</xdr:rowOff>
    </xdr:to>
    <xdr:sp macro="" textlink="">
      <xdr:nvSpPr>
        <xdr:cNvPr id="215" name="楕円 214"/>
        <xdr:cNvSpPr/>
      </xdr:nvSpPr>
      <xdr:spPr>
        <a:xfrm>
          <a:off x="3175000" y="138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94885</xdr:rowOff>
    </xdr:from>
    <xdr:ext cx="762000" cy="259045"/>
    <xdr:sp macro="" textlink="">
      <xdr:nvSpPr>
        <xdr:cNvPr id="216" name="テキスト ボックス 215"/>
        <xdr:cNvSpPr txBox="1"/>
      </xdr:nvSpPr>
      <xdr:spPr>
        <a:xfrm>
          <a:off x="2844800" y="139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3076</xdr:rowOff>
    </xdr:from>
    <xdr:to>
      <xdr:col>11</xdr:col>
      <xdr:colOff>82550</xdr:colOff>
      <xdr:row>81</xdr:row>
      <xdr:rowOff>104676</xdr:rowOff>
    </xdr:to>
    <xdr:sp macro="" textlink="">
      <xdr:nvSpPr>
        <xdr:cNvPr id="217" name="楕円 216"/>
        <xdr:cNvSpPr/>
      </xdr:nvSpPr>
      <xdr:spPr>
        <a:xfrm>
          <a:off x="2286000" y="138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89453</xdr:rowOff>
    </xdr:from>
    <xdr:ext cx="762000" cy="259045"/>
    <xdr:sp macro="" textlink="">
      <xdr:nvSpPr>
        <xdr:cNvPr id="218" name="テキスト ボックス 217"/>
        <xdr:cNvSpPr txBox="1"/>
      </xdr:nvSpPr>
      <xdr:spPr>
        <a:xfrm>
          <a:off x="1955800" y="1397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170887</xdr:rowOff>
    </xdr:from>
    <xdr:to>
      <xdr:col>7</xdr:col>
      <xdr:colOff>31750</xdr:colOff>
      <xdr:row>81</xdr:row>
      <xdr:rowOff>101037</xdr:rowOff>
    </xdr:to>
    <xdr:sp macro="" textlink="">
      <xdr:nvSpPr>
        <xdr:cNvPr id="219" name="楕円 218"/>
        <xdr:cNvSpPr/>
      </xdr:nvSpPr>
      <xdr:spPr>
        <a:xfrm>
          <a:off x="1397000" y="138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85814</xdr:rowOff>
    </xdr:from>
    <xdr:ext cx="762000" cy="259045"/>
    <xdr:sp macro="" textlink="">
      <xdr:nvSpPr>
        <xdr:cNvPr id="220" name="テキスト ボックス 219"/>
        <xdr:cNvSpPr txBox="1"/>
      </xdr:nvSpPr>
      <xdr:spPr>
        <a:xfrm>
          <a:off x="1066800" y="1397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数値が高い状況にあるため、人事評価制度等の運用を踏まえ、管理職の削減、昇格運用の見直し、高齢層職員の昇給運用見直しなどを行うこととしている。今後も国・地域の民間給与を考慮しつつ、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6" name="直線コネクタ 255"/>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50800</xdr:rowOff>
    </xdr:to>
    <xdr:cxnSp macro="">
      <xdr:nvCxnSpPr>
        <xdr:cNvPr id="259" name="直線コネクタ 258"/>
        <xdr:cNvCxnSpPr/>
      </xdr:nvCxnSpPr>
      <xdr:spPr>
        <a:xfrm flipV="1">
          <a:off x="15290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119743</xdr:rowOff>
    </xdr:to>
    <xdr:cxnSp macro="">
      <xdr:nvCxnSpPr>
        <xdr:cNvPr id="262" name="直線コネクタ 261"/>
        <xdr:cNvCxnSpPr/>
      </xdr:nvCxnSpPr>
      <xdr:spPr>
        <a:xfrm flipV="1">
          <a:off x="14401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68943</xdr:rowOff>
    </xdr:to>
    <xdr:cxnSp macro="">
      <xdr:nvCxnSpPr>
        <xdr:cNvPr id="265" name="直線コネクタ 264"/>
        <xdr:cNvCxnSpPr/>
      </xdr:nvCxnSpPr>
      <xdr:spPr>
        <a:xfrm flipV="1">
          <a:off x="13512800" y="150358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5" name="楕円 274"/>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6"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9" name="楕円 278"/>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0" name="テキスト ボックス 279"/>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1" name="楕円 280"/>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2" name="テキスト ボックス 281"/>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3" name="楕円 282"/>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4" name="テキスト ボックス 283"/>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美祢市行政改革大綱の実施計画である集中改革プランの定員管理目標に沿って人件費の抑制に努め、新規職員の採用は抑制し、職員数を削減しており、前年度に比べ減となっているものの、依然として類似団体内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は散在しているため行政効率が悪いが、引き続き行政改革大綱に基づく行政組織の効率化を進め、市民ニーズや事業の動向に即応した組織構造の再構築や民間活力の導入により、更なる職員数の削減に取り組む。</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29041</xdr:rowOff>
    </xdr:from>
    <xdr:to>
      <xdr:col>81</xdr:col>
      <xdr:colOff>44450</xdr:colOff>
      <xdr:row>63</xdr:row>
      <xdr:rowOff>37888</xdr:rowOff>
    </xdr:to>
    <xdr:cxnSp macro="">
      <xdr:nvCxnSpPr>
        <xdr:cNvPr id="319" name="直線コネクタ 318"/>
        <xdr:cNvCxnSpPr/>
      </xdr:nvCxnSpPr>
      <xdr:spPr>
        <a:xfrm flipV="1">
          <a:off x="16179800" y="10830391"/>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6519</xdr:rowOff>
    </xdr:from>
    <xdr:to>
      <xdr:col>77</xdr:col>
      <xdr:colOff>44450</xdr:colOff>
      <xdr:row>63</xdr:row>
      <xdr:rowOff>37888</xdr:rowOff>
    </xdr:to>
    <xdr:cxnSp macro="">
      <xdr:nvCxnSpPr>
        <xdr:cNvPr id="322" name="直線コネクタ 321"/>
        <xdr:cNvCxnSpPr/>
      </xdr:nvCxnSpPr>
      <xdr:spPr>
        <a:xfrm>
          <a:off x="15290800" y="1080786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149818</xdr:rowOff>
    </xdr:from>
    <xdr:to>
      <xdr:col>72</xdr:col>
      <xdr:colOff>203200</xdr:colOff>
      <xdr:row>63</xdr:row>
      <xdr:rowOff>6519</xdr:rowOff>
    </xdr:to>
    <xdr:cxnSp macro="">
      <xdr:nvCxnSpPr>
        <xdr:cNvPr id="325" name="直線コネクタ 324"/>
        <xdr:cNvCxnSpPr/>
      </xdr:nvCxnSpPr>
      <xdr:spPr>
        <a:xfrm>
          <a:off x="14401800" y="107797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118449</xdr:rowOff>
    </xdr:from>
    <xdr:to>
      <xdr:col>68</xdr:col>
      <xdr:colOff>152400</xdr:colOff>
      <xdr:row>62</xdr:row>
      <xdr:rowOff>149818</xdr:rowOff>
    </xdr:to>
    <xdr:cxnSp macro="">
      <xdr:nvCxnSpPr>
        <xdr:cNvPr id="328" name="直線コネクタ 327"/>
        <xdr:cNvCxnSpPr/>
      </xdr:nvCxnSpPr>
      <xdr:spPr>
        <a:xfrm>
          <a:off x="13512800" y="107483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149691</xdr:rowOff>
    </xdr:from>
    <xdr:to>
      <xdr:col>81</xdr:col>
      <xdr:colOff>95250</xdr:colOff>
      <xdr:row>63</xdr:row>
      <xdr:rowOff>79841</xdr:rowOff>
    </xdr:to>
    <xdr:sp macro="" textlink="">
      <xdr:nvSpPr>
        <xdr:cNvPr id="338" name="楕円 337"/>
        <xdr:cNvSpPr/>
      </xdr:nvSpPr>
      <xdr:spPr>
        <a:xfrm>
          <a:off x="16967200" y="107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121768</xdr:rowOff>
    </xdr:from>
    <xdr:ext cx="762000" cy="259045"/>
    <xdr:sp macro="" textlink="">
      <xdr:nvSpPr>
        <xdr:cNvPr id="339" name="定員管理の状況該当値テキスト"/>
        <xdr:cNvSpPr txBox="1"/>
      </xdr:nvSpPr>
      <xdr:spPr>
        <a:xfrm>
          <a:off x="17106900" y="10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158538</xdr:rowOff>
    </xdr:from>
    <xdr:to>
      <xdr:col>77</xdr:col>
      <xdr:colOff>95250</xdr:colOff>
      <xdr:row>63</xdr:row>
      <xdr:rowOff>88688</xdr:rowOff>
    </xdr:to>
    <xdr:sp macro="" textlink="">
      <xdr:nvSpPr>
        <xdr:cNvPr id="340" name="楕円 339"/>
        <xdr:cNvSpPr/>
      </xdr:nvSpPr>
      <xdr:spPr>
        <a:xfrm>
          <a:off x="16129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41" name="テキスト ボックス 340"/>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127169</xdr:rowOff>
    </xdr:from>
    <xdr:to>
      <xdr:col>73</xdr:col>
      <xdr:colOff>44450</xdr:colOff>
      <xdr:row>63</xdr:row>
      <xdr:rowOff>57319</xdr:rowOff>
    </xdr:to>
    <xdr:sp macro="" textlink="">
      <xdr:nvSpPr>
        <xdr:cNvPr id="342" name="楕円 341"/>
        <xdr:cNvSpPr/>
      </xdr:nvSpPr>
      <xdr:spPr>
        <a:xfrm>
          <a:off x="15240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42096</xdr:rowOff>
    </xdr:from>
    <xdr:ext cx="762000" cy="259045"/>
    <xdr:sp macro="" textlink="">
      <xdr:nvSpPr>
        <xdr:cNvPr id="343" name="テキスト ボックス 342"/>
        <xdr:cNvSpPr txBox="1"/>
      </xdr:nvSpPr>
      <xdr:spPr>
        <a:xfrm>
          <a:off x="14909800" y="108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99018</xdr:rowOff>
    </xdr:from>
    <xdr:to>
      <xdr:col>68</xdr:col>
      <xdr:colOff>203200</xdr:colOff>
      <xdr:row>63</xdr:row>
      <xdr:rowOff>29168</xdr:rowOff>
    </xdr:to>
    <xdr:sp macro="" textlink="">
      <xdr:nvSpPr>
        <xdr:cNvPr id="344" name="楕円 343"/>
        <xdr:cNvSpPr/>
      </xdr:nvSpPr>
      <xdr:spPr>
        <a:xfrm>
          <a:off x="14351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13945</xdr:rowOff>
    </xdr:from>
    <xdr:ext cx="762000" cy="259045"/>
    <xdr:sp macro="" textlink="">
      <xdr:nvSpPr>
        <xdr:cNvPr id="345" name="テキスト ボックス 344"/>
        <xdr:cNvSpPr txBox="1"/>
      </xdr:nvSpPr>
      <xdr:spPr>
        <a:xfrm>
          <a:off x="14020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67649</xdr:rowOff>
    </xdr:from>
    <xdr:to>
      <xdr:col>64</xdr:col>
      <xdr:colOff>152400</xdr:colOff>
      <xdr:row>62</xdr:row>
      <xdr:rowOff>169249</xdr:rowOff>
    </xdr:to>
    <xdr:sp macro="" textlink="">
      <xdr:nvSpPr>
        <xdr:cNvPr id="346" name="楕円 345"/>
        <xdr:cNvSpPr/>
      </xdr:nvSpPr>
      <xdr:spPr>
        <a:xfrm>
          <a:off x="13462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154026</xdr:rowOff>
    </xdr:from>
    <xdr:ext cx="762000" cy="259045"/>
    <xdr:sp macro="" textlink="">
      <xdr:nvSpPr>
        <xdr:cNvPr id="347" name="テキスト ボックス 346"/>
        <xdr:cNvSpPr txBox="1"/>
      </xdr:nvSpPr>
      <xdr:spPr>
        <a:xfrm>
          <a:off x="13131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新規発行地方債の償還が始まっていないため、前年度と比較し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ポイントの増加となっており、類似団体均値より低い数値である。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今後は、新規発行地方債の償還が始まることに伴い上昇していくと見込まれる。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引き続き普通建設事業等の必要性・効率性・緊急度を勘案しながら事業の取捨選択を行い、地方債の発行を抑制することにより比率の改善を図る。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9948</xdr:rowOff>
    </xdr:to>
    <xdr:cxnSp macro="">
      <xdr:nvCxnSpPr>
        <xdr:cNvPr id="381" name="直線コネクタ 380"/>
        <xdr:cNvCxnSpPr/>
      </xdr:nvCxnSpPr>
      <xdr:spPr>
        <a:xfrm>
          <a:off x="16179800" y="634957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5927</xdr:rowOff>
    </xdr:to>
    <xdr:cxnSp macro="">
      <xdr:nvCxnSpPr>
        <xdr:cNvPr id="384" name="直線コネクタ 383"/>
        <xdr:cNvCxnSpPr/>
      </xdr:nvCxnSpPr>
      <xdr:spPr>
        <a:xfrm>
          <a:off x="15290800" y="63435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36</xdr:row>
      <xdr:rowOff>171344</xdr:rowOff>
    </xdr:to>
    <xdr:cxnSp macro="">
      <xdr:nvCxnSpPr>
        <xdr:cNvPr id="387" name="直線コネクタ 386"/>
        <xdr:cNvCxnSpPr/>
      </xdr:nvCxnSpPr>
      <xdr:spPr>
        <a:xfrm>
          <a:off x="14401800" y="6343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17992</xdr:rowOff>
    </xdr:to>
    <xdr:cxnSp macro="">
      <xdr:nvCxnSpPr>
        <xdr:cNvPr id="390" name="直線コネクタ 389"/>
        <xdr:cNvCxnSpPr/>
      </xdr:nvCxnSpPr>
      <xdr:spPr>
        <a:xfrm flipV="1">
          <a:off x="13512800" y="634354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0" name="楕円 399"/>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1" name="公債費負担の状況該当値テキスト"/>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4" name="楕円 403"/>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5" name="テキスト ボックス 404"/>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06" name="楕円 405"/>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07" name="テキスト ボックス 406"/>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08" name="楕円 407"/>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78969</xdr:rowOff>
    </xdr:from>
    <xdr:ext cx="762000" cy="259045"/>
    <xdr:sp macro="" textlink="">
      <xdr:nvSpPr>
        <xdr:cNvPr id="409" name="テキスト ボックス 408"/>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総合支所整備事業の実施に伴う新規地方債の発行により、前年度に比べ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ポイント増加し、類似団体平均値に比べ負担が増加している。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した施設の更新時期が到来しており、今後、将来負担が増加する見込みではあるが、プライマリーバランスに留意するとともに、次世代の負担が過度にならないように努めながら、地方債の活用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161713</xdr:rowOff>
    </xdr:from>
    <xdr:to>
      <xdr:col>81</xdr:col>
      <xdr:colOff>44450</xdr:colOff>
      <xdr:row>22</xdr:row>
      <xdr:rowOff>106892</xdr:rowOff>
    </xdr:to>
    <xdr:cxnSp macro="">
      <xdr:nvCxnSpPr>
        <xdr:cNvPr id="443" name="直線コネクタ 442"/>
        <xdr:cNvCxnSpPr/>
      </xdr:nvCxnSpPr>
      <xdr:spPr>
        <a:xfrm>
          <a:off x="16179800" y="3762163"/>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51223</xdr:rowOff>
    </xdr:from>
    <xdr:to>
      <xdr:col>77</xdr:col>
      <xdr:colOff>44450</xdr:colOff>
      <xdr:row>21</xdr:row>
      <xdr:rowOff>161713</xdr:rowOff>
    </xdr:to>
    <xdr:cxnSp macro="">
      <xdr:nvCxnSpPr>
        <xdr:cNvPr id="446" name="直線コネクタ 445"/>
        <xdr:cNvCxnSpPr/>
      </xdr:nvCxnSpPr>
      <xdr:spPr>
        <a:xfrm>
          <a:off x="15290800" y="2965873"/>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17</xdr:row>
      <xdr:rowOff>51223</xdr:rowOff>
    </xdr:to>
    <xdr:cxnSp macro="">
      <xdr:nvCxnSpPr>
        <xdr:cNvPr id="449" name="直線コネクタ 448"/>
        <xdr:cNvCxnSpPr/>
      </xdr:nvCxnSpPr>
      <xdr:spPr>
        <a:xfrm>
          <a:off x="14401800" y="27084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136737</xdr:rowOff>
    </xdr:from>
    <xdr:to>
      <xdr:col>68</xdr:col>
      <xdr:colOff>152400</xdr:colOff>
      <xdr:row>16</xdr:row>
      <xdr:rowOff>4163</xdr:rowOff>
    </xdr:to>
    <xdr:cxnSp macro="">
      <xdr:nvCxnSpPr>
        <xdr:cNvPr id="452" name="直線コネクタ 451"/>
        <xdr:cNvCxnSpPr/>
      </xdr:nvCxnSpPr>
      <xdr:spPr>
        <a:xfrm flipV="1">
          <a:off x="13512800" y="2708487"/>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56092</xdr:rowOff>
    </xdr:from>
    <xdr:to>
      <xdr:col>81</xdr:col>
      <xdr:colOff>95250</xdr:colOff>
      <xdr:row>22</xdr:row>
      <xdr:rowOff>157692</xdr:rowOff>
    </xdr:to>
    <xdr:sp macro="" textlink="">
      <xdr:nvSpPr>
        <xdr:cNvPr id="462" name="楕円 461"/>
        <xdr:cNvSpPr/>
      </xdr:nvSpPr>
      <xdr:spPr>
        <a:xfrm>
          <a:off x="16967200" y="3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28169</xdr:rowOff>
    </xdr:from>
    <xdr:ext cx="762000" cy="259045"/>
    <xdr:sp macro="" textlink="">
      <xdr:nvSpPr>
        <xdr:cNvPr id="463" name="将来負担の状況該当値テキスト"/>
        <xdr:cNvSpPr txBox="1"/>
      </xdr:nvSpPr>
      <xdr:spPr>
        <a:xfrm>
          <a:off x="17106900" y="380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110913</xdr:rowOff>
    </xdr:from>
    <xdr:to>
      <xdr:col>77</xdr:col>
      <xdr:colOff>95250</xdr:colOff>
      <xdr:row>22</xdr:row>
      <xdr:rowOff>41063</xdr:rowOff>
    </xdr:to>
    <xdr:sp macro="" textlink="">
      <xdr:nvSpPr>
        <xdr:cNvPr id="464" name="楕円 463"/>
        <xdr:cNvSpPr/>
      </xdr:nvSpPr>
      <xdr:spPr>
        <a:xfrm>
          <a:off x="16129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25840</xdr:rowOff>
    </xdr:from>
    <xdr:ext cx="736600" cy="259045"/>
    <xdr:sp macro="" textlink="">
      <xdr:nvSpPr>
        <xdr:cNvPr id="465" name="テキスト ボックス 464"/>
        <xdr:cNvSpPr txBox="1"/>
      </xdr:nvSpPr>
      <xdr:spPr>
        <a:xfrm>
          <a:off x="15798800" y="379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66" name="楕円 465"/>
        <xdr:cNvSpPr/>
      </xdr:nvSpPr>
      <xdr:spPr>
        <a:xfrm>
          <a:off x="15240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86800</xdr:rowOff>
    </xdr:from>
    <xdr:ext cx="762000" cy="259045"/>
    <xdr:sp macro="" textlink="">
      <xdr:nvSpPr>
        <xdr:cNvPr id="467" name="テキスト ボックス 466"/>
        <xdr:cNvSpPr txBox="1"/>
      </xdr:nvSpPr>
      <xdr:spPr>
        <a:xfrm>
          <a:off x="14909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68" name="楕円 467"/>
        <xdr:cNvSpPr/>
      </xdr:nvSpPr>
      <xdr:spPr>
        <a:xfrm>
          <a:off x="14351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69" name="テキスト ボックス 468"/>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124813</xdr:rowOff>
    </xdr:from>
    <xdr:to>
      <xdr:col>64</xdr:col>
      <xdr:colOff>152400</xdr:colOff>
      <xdr:row>16</xdr:row>
      <xdr:rowOff>54963</xdr:rowOff>
    </xdr:to>
    <xdr:sp macro="" textlink="">
      <xdr:nvSpPr>
        <xdr:cNvPr id="470" name="楕円 469"/>
        <xdr:cNvSpPr/>
      </xdr:nvSpPr>
      <xdr:spPr>
        <a:xfrm>
          <a:off x="13462000" y="26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65140</xdr:rowOff>
    </xdr:from>
    <xdr:ext cx="762000" cy="259045"/>
    <xdr:sp macro="" textlink="">
      <xdr:nvSpPr>
        <xdr:cNvPr id="471" name="テキスト ボックス 470"/>
        <xdr:cNvSpPr txBox="1"/>
      </xdr:nvSpPr>
      <xdr:spPr>
        <a:xfrm>
          <a:off x="13131800" y="24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給与改定などの影響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市面積が広く、公共施設が散在しているため行政効率が悪いことも高止まりしている要因である。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美祢市行政改革大綱に沿って人件費の抑制に努め、行政組織の効率化を進め、市民ニーズや事業の動向に即応した組織構造の再構築や民間活力の導入により、人件費の削減を図る。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81280</xdr:rowOff>
    </xdr:to>
    <xdr:cxnSp macro="">
      <xdr:nvCxnSpPr>
        <xdr:cNvPr id="64" name="直線コネクタ 63"/>
        <xdr:cNvCxnSpPr/>
      </xdr:nvCxnSpPr>
      <xdr:spPr>
        <a:xfrm>
          <a:off x="3987800" y="65872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90424</xdr:rowOff>
    </xdr:to>
    <xdr:cxnSp macro="">
      <xdr:nvCxnSpPr>
        <xdr:cNvPr id="67" name="直線コネクタ 66"/>
        <xdr:cNvCxnSpPr/>
      </xdr:nvCxnSpPr>
      <xdr:spPr>
        <a:xfrm flipV="1">
          <a:off x="3098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90424</xdr:rowOff>
    </xdr:to>
    <xdr:cxnSp macro="">
      <xdr:nvCxnSpPr>
        <xdr:cNvPr id="70" name="直線コネクタ 69"/>
        <xdr:cNvCxnSpPr/>
      </xdr:nvCxnSpPr>
      <xdr:spPr>
        <a:xfrm>
          <a:off x="2209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62992</xdr:rowOff>
    </xdr:to>
    <xdr:cxnSp macro="">
      <xdr:nvCxnSpPr>
        <xdr:cNvPr id="73" name="直線コネクタ 72"/>
        <xdr:cNvCxnSpPr/>
      </xdr:nvCxnSpPr>
      <xdr:spPr>
        <a:xfrm flipV="1">
          <a:off x="1320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いうえ人口が散在しているため行政効率が悪く、老朽化した公共施設が多いことにより維持管理経費が増大しているが、公共施設の適正管理を検討するなかで、市民サービスを低下させないよう運営経費の節減を図り、経常的な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66040</xdr:rowOff>
    </xdr:to>
    <xdr:cxnSp macro="">
      <xdr:nvCxnSpPr>
        <xdr:cNvPr id="125" name="直線コネクタ 124"/>
        <xdr:cNvCxnSpPr/>
      </xdr:nvCxnSpPr>
      <xdr:spPr>
        <a:xfrm>
          <a:off x="15671800" y="3106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20320</xdr:rowOff>
    </xdr:to>
    <xdr:cxnSp macro="">
      <xdr:nvCxnSpPr>
        <xdr:cNvPr id="128" name="直線コネクタ 127"/>
        <xdr:cNvCxnSpPr/>
      </xdr:nvCxnSpPr>
      <xdr:spPr>
        <a:xfrm>
          <a:off x="14782800" y="3053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138430</xdr:rowOff>
    </xdr:to>
    <xdr:cxnSp macro="">
      <xdr:nvCxnSpPr>
        <xdr:cNvPr id="131" name="直線コネクタ 130"/>
        <xdr:cNvCxnSpPr/>
      </xdr:nvCxnSpPr>
      <xdr:spPr>
        <a:xfrm>
          <a:off x="13893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62230</xdr:rowOff>
    </xdr:to>
    <xdr:cxnSp macro="">
      <xdr:nvCxnSpPr>
        <xdr:cNvPr id="134" name="直線コネクタ 133"/>
        <xdr:cNvCxnSpPr/>
      </xdr:nvCxnSpPr>
      <xdr:spPr>
        <a:xfrm flipV="1">
          <a:off x="13004800" y="2969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障害者福祉サービスの需要増などがあったものの人口減少などの影響もあり、全体では昨年度と同程度となっている。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引き続き扶助費における資格審査の適正化に努めるとともに、各種手当等の事務を適正に行う。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54</xdr:row>
      <xdr:rowOff>148772</xdr:rowOff>
    </xdr:to>
    <xdr:cxnSp macro="">
      <xdr:nvCxnSpPr>
        <xdr:cNvPr id="188" name="直線コネクタ 187"/>
        <xdr:cNvCxnSpPr/>
      </xdr:nvCxnSpPr>
      <xdr:spPr>
        <a:xfrm>
          <a:off x="3987800" y="9407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148772</xdr:rowOff>
    </xdr:to>
    <xdr:cxnSp macro="">
      <xdr:nvCxnSpPr>
        <xdr:cNvPr id="191" name="直線コネクタ 190"/>
        <xdr:cNvCxnSpPr/>
      </xdr:nvCxnSpPr>
      <xdr:spPr>
        <a:xfrm>
          <a:off x="3098800" y="9298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50800</xdr:rowOff>
    </xdr:to>
    <xdr:cxnSp macro="">
      <xdr:nvCxnSpPr>
        <xdr:cNvPr id="194" name="直線コネクタ 193"/>
        <xdr:cNvCxnSpPr/>
      </xdr:nvCxnSpPr>
      <xdr:spPr>
        <a:xfrm flipV="1">
          <a:off x="2209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148772</xdr:rowOff>
    </xdr:to>
    <xdr:cxnSp macro="">
      <xdr:nvCxnSpPr>
        <xdr:cNvPr id="197" name="直線コネクタ 196"/>
        <xdr:cNvCxnSpPr/>
      </xdr:nvCxnSpPr>
      <xdr:spPr>
        <a:xfrm flipV="1">
          <a:off x="1320800" y="9309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9" name="楕円 208"/>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0" name="テキスト ボックス 209"/>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1" name="楕円 210"/>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2" name="テキスト ボックス 211"/>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5" name="楕円 214"/>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6" name="テキスト ボックス 215"/>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今後とも行財政運営の健全化を図り、より一層の経費削減に努める。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82550</xdr:rowOff>
    </xdr:to>
    <xdr:cxnSp macro="">
      <xdr:nvCxnSpPr>
        <xdr:cNvPr id="249" name="直線コネクタ 248"/>
        <xdr:cNvCxnSpPr/>
      </xdr:nvCxnSpPr>
      <xdr:spPr>
        <a:xfrm>
          <a:off x="15671800" y="982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82550</xdr:rowOff>
    </xdr:to>
    <xdr:cxnSp macro="">
      <xdr:nvCxnSpPr>
        <xdr:cNvPr id="252" name="直線コネクタ 251"/>
        <xdr:cNvCxnSpPr/>
      </xdr:nvCxnSpPr>
      <xdr:spPr>
        <a:xfrm flipV="1">
          <a:off x="14782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5" name="直線コネクタ 254"/>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120650</xdr:rowOff>
    </xdr:to>
    <xdr:cxnSp macro="">
      <xdr:nvCxnSpPr>
        <xdr:cNvPr id="258" name="直線コネクタ 257"/>
        <xdr:cNvCxnSpPr/>
      </xdr:nvCxnSpPr>
      <xdr:spPr>
        <a:xfrm flipV="1">
          <a:off x="13004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8" name="楕円 267"/>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0" name="楕円 269"/>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1" name="テキスト ボックス 270"/>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前年度と同程度で推移しており、類似団体平均値より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ポイント高い状況にある。これは公営企業会計に対する繰出金が多額になっていることが要因である。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17272</xdr:rowOff>
    </xdr:to>
    <xdr:cxnSp macro="">
      <xdr:nvCxnSpPr>
        <xdr:cNvPr id="307" name="直線コネクタ 306"/>
        <xdr:cNvCxnSpPr/>
      </xdr:nvCxnSpPr>
      <xdr:spPr>
        <a:xfrm>
          <a:off x="15671800" y="6532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17272</xdr:rowOff>
    </xdr:to>
    <xdr:cxnSp macro="">
      <xdr:nvCxnSpPr>
        <xdr:cNvPr id="310" name="直線コネクタ 309"/>
        <xdr:cNvCxnSpPr/>
      </xdr:nvCxnSpPr>
      <xdr:spPr>
        <a:xfrm>
          <a:off x="14782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152146</xdr:rowOff>
    </xdr:to>
    <xdr:cxnSp macro="">
      <xdr:nvCxnSpPr>
        <xdr:cNvPr id="313" name="直線コネクタ 312"/>
        <xdr:cNvCxnSpPr/>
      </xdr:nvCxnSpPr>
      <xdr:spPr>
        <a:xfrm>
          <a:off x="13893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106426</xdr:rowOff>
    </xdr:to>
    <xdr:cxnSp macro="">
      <xdr:nvCxnSpPr>
        <xdr:cNvPr id="316" name="直線コネクタ 315"/>
        <xdr:cNvCxnSpPr/>
      </xdr:nvCxnSpPr>
      <xdr:spPr>
        <a:xfrm flipV="1">
          <a:off x="13004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6" name="楕円 325"/>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7"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8" name="楕円 327"/>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9" name="テキスト ボックス 328"/>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4" name="楕円 333"/>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5" name="テキスト ボックス 334"/>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前年度と比べ減少しており、類似団体平均値を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普通建設事業における適債事業の効率的選択により新規の市債発行を抑制し地方債の償還が進んだ事により減少している。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引き続き新発債の抑制に努め、繰上償還の検討を行うなど、後年度負担の軽減を図ることとしている。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138430</xdr:rowOff>
    </xdr:to>
    <xdr:cxnSp macro="">
      <xdr:nvCxnSpPr>
        <xdr:cNvPr id="367" name="直線コネクタ 366"/>
        <xdr:cNvCxnSpPr/>
      </xdr:nvCxnSpPr>
      <xdr:spPr>
        <a:xfrm flipV="1">
          <a:off x="3987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99077</xdr:rowOff>
    </xdr:from>
    <xdr:ext cx="762000" cy="259045"/>
    <xdr:sp macro="" textlink="">
      <xdr:nvSpPr>
        <xdr:cNvPr id="368" name="公債費平均値テキスト"/>
        <xdr:cNvSpPr txBox="1"/>
      </xdr:nvSpPr>
      <xdr:spPr>
        <a:xfrm>
          <a:off x="4914900" y="1278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138430</xdr:rowOff>
    </xdr:to>
    <xdr:cxnSp macro="">
      <xdr:nvCxnSpPr>
        <xdr:cNvPr id="370" name="直線コネクタ 369"/>
        <xdr:cNvCxnSpPr/>
      </xdr:nvCxnSpPr>
      <xdr:spPr>
        <a:xfrm>
          <a:off x="3098800" y="12825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138430</xdr:rowOff>
    </xdr:to>
    <xdr:cxnSp macro="">
      <xdr:nvCxnSpPr>
        <xdr:cNvPr id="373" name="直線コネクタ 372"/>
        <xdr:cNvCxnSpPr/>
      </xdr:nvCxnSpPr>
      <xdr:spPr>
        <a:xfrm>
          <a:off x="2209800" y="1279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132715</xdr:rowOff>
    </xdr:to>
    <xdr:cxnSp macro="">
      <xdr:nvCxnSpPr>
        <xdr:cNvPr id="376" name="直線コネクタ 375"/>
        <xdr:cNvCxnSpPr/>
      </xdr:nvCxnSpPr>
      <xdr:spPr>
        <a:xfrm flipV="1">
          <a:off x="1320800" y="127952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9" name="テキスト ボックス 388"/>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0" name="楕円 389"/>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1" name="テキスト ボックス 390"/>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92" name="楕円 391"/>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93" name="テキスト ボックス 392"/>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ポイント上回っている。物件費、補助費等の義務的経費が縮減できず、比率が大きくなったことが主な理由である。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65278</xdr:rowOff>
    </xdr:to>
    <xdr:cxnSp macro="">
      <xdr:nvCxnSpPr>
        <xdr:cNvPr id="426" name="直線コネクタ 425"/>
        <xdr:cNvCxnSpPr/>
      </xdr:nvCxnSpPr>
      <xdr:spPr>
        <a:xfrm>
          <a:off x="15671800" y="13564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19558</xdr:rowOff>
    </xdr:to>
    <xdr:cxnSp macro="">
      <xdr:nvCxnSpPr>
        <xdr:cNvPr id="429" name="直線コネクタ 428"/>
        <xdr:cNvCxnSpPr/>
      </xdr:nvCxnSpPr>
      <xdr:spPr>
        <a:xfrm>
          <a:off x="14782800" y="134772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78</xdr:row>
      <xdr:rowOff>104139</xdr:rowOff>
    </xdr:to>
    <xdr:cxnSp macro="">
      <xdr:nvCxnSpPr>
        <xdr:cNvPr id="432" name="直線コネクタ 431"/>
        <xdr:cNvCxnSpPr/>
      </xdr:nvCxnSpPr>
      <xdr:spPr>
        <a:xfrm>
          <a:off x="13893800" y="1328521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78</xdr:row>
      <xdr:rowOff>44704</xdr:rowOff>
    </xdr:to>
    <xdr:cxnSp macro="">
      <xdr:nvCxnSpPr>
        <xdr:cNvPr id="435" name="直線コネクタ 434"/>
        <xdr:cNvCxnSpPr/>
      </xdr:nvCxnSpPr>
      <xdr:spPr>
        <a:xfrm flipV="1">
          <a:off x="13004800" y="132852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5" name="楕円 444"/>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6" name="公債費以外該当値テキスト"/>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0" name="テキスト ボックス 449"/>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1" name="楕円 450"/>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2" name="テキスト ボックス 451"/>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3" name="楕円 452"/>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4" name="テキスト ボックス 453"/>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298</xdr:rowOff>
    </xdr:from>
    <xdr:to>
      <xdr:col>29</xdr:col>
      <xdr:colOff>127000</xdr:colOff>
      <xdr:row>15</xdr:row>
      <xdr:rowOff>106274</xdr:rowOff>
    </xdr:to>
    <xdr:cxnSp macro="">
      <xdr:nvCxnSpPr>
        <xdr:cNvPr id="54" name="直線コネクタ 53"/>
        <xdr:cNvCxnSpPr/>
      </xdr:nvCxnSpPr>
      <xdr:spPr bwMode="auto">
        <a:xfrm flipV="1">
          <a:off x="5003800" y="2619673"/>
          <a:ext cx="647700" cy="10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106274</xdr:rowOff>
    </xdr:from>
    <xdr:to>
      <xdr:col>26</xdr:col>
      <xdr:colOff>50800</xdr:colOff>
      <xdr:row>15</xdr:row>
      <xdr:rowOff>116475</xdr:rowOff>
    </xdr:to>
    <xdr:cxnSp macro="">
      <xdr:nvCxnSpPr>
        <xdr:cNvPr id="57" name="直線コネクタ 56"/>
        <xdr:cNvCxnSpPr/>
      </xdr:nvCxnSpPr>
      <xdr:spPr bwMode="auto">
        <a:xfrm flipV="1">
          <a:off x="4305300" y="2725649"/>
          <a:ext cx="698500" cy="1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116475</xdr:rowOff>
    </xdr:from>
    <xdr:to>
      <xdr:col>22</xdr:col>
      <xdr:colOff>114300</xdr:colOff>
      <xdr:row>16</xdr:row>
      <xdr:rowOff>20225</xdr:rowOff>
    </xdr:to>
    <xdr:cxnSp macro="">
      <xdr:nvCxnSpPr>
        <xdr:cNvPr id="60" name="直線コネクタ 59"/>
        <xdr:cNvCxnSpPr/>
      </xdr:nvCxnSpPr>
      <xdr:spPr bwMode="auto">
        <a:xfrm flipV="1">
          <a:off x="3606800" y="2735850"/>
          <a:ext cx="698500" cy="75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20225</xdr:rowOff>
    </xdr:from>
    <xdr:to>
      <xdr:col>18</xdr:col>
      <xdr:colOff>177800</xdr:colOff>
      <xdr:row>16</xdr:row>
      <xdr:rowOff>53257</xdr:rowOff>
    </xdr:to>
    <xdr:cxnSp macro="">
      <xdr:nvCxnSpPr>
        <xdr:cNvPr id="63" name="直線コネクタ 62"/>
        <xdr:cNvCxnSpPr/>
      </xdr:nvCxnSpPr>
      <xdr:spPr bwMode="auto">
        <a:xfrm flipV="1">
          <a:off x="2908300" y="2811050"/>
          <a:ext cx="698500" cy="3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120948</xdr:rowOff>
    </xdr:from>
    <xdr:to>
      <xdr:col>29</xdr:col>
      <xdr:colOff>177800</xdr:colOff>
      <xdr:row>15</xdr:row>
      <xdr:rowOff>51098</xdr:rowOff>
    </xdr:to>
    <xdr:sp macro="" textlink="">
      <xdr:nvSpPr>
        <xdr:cNvPr id="73" name="楕円 72"/>
        <xdr:cNvSpPr/>
      </xdr:nvSpPr>
      <xdr:spPr bwMode="auto">
        <a:xfrm>
          <a:off x="5600700" y="256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137475</xdr:rowOff>
    </xdr:from>
    <xdr:ext cx="762000" cy="259045"/>
    <xdr:sp macro="" textlink="">
      <xdr:nvSpPr>
        <xdr:cNvPr id="74" name="人口1人当たり決算額の推移該当値テキスト130"/>
        <xdr:cNvSpPr txBox="1"/>
      </xdr:nvSpPr>
      <xdr:spPr>
        <a:xfrm>
          <a:off x="5740400" y="24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55474</xdr:rowOff>
    </xdr:from>
    <xdr:to>
      <xdr:col>26</xdr:col>
      <xdr:colOff>101600</xdr:colOff>
      <xdr:row>15</xdr:row>
      <xdr:rowOff>157074</xdr:rowOff>
    </xdr:to>
    <xdr:sp macro="" textlink="">
      <xdr:nvSpPr>
        <xdr:cNvPr id="75" name="楕円 74"/>
        <xdr:cNvSpPr/>
      </xdr:nvSpPr>
      <xdr:spPr bwMode="auto">
        <a:xfrm>
          <a:off x="4953000" y="267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167251</xdr:rowOff>
    </xdr:from>
    <xdr:ext cx="736600" cy="259045"/>
    <xdr:sp macro="" textlink="">
      <xdr:nvSpPr>
        <xdr:cNvPr id="76" name="テキスト ボックス 75"/>
        <xdr:cNvSpPr txBox="1"/>
      </xdr:nvSpPr>
      <xdr:spPr>
        <a:xfrm>
          <a:off x="4622800" y="244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65675</xdr:rowOff>
    </xdr:from>
    <xdr:to>
      <xdr:col>22</xdr:col>
      <xdr:colOff>165100</xdr:colOff>
      <xdr:row>15</xdr:row>
      <xdr:rowOff>167275</xdr:rowOff>
    </xdr:to>
    <xdr:sp macro="" textlink="">
      <xdr:nvSpPr>
        <xdr:cNvPr id="77" name="楕円 76"/>
        <xdr:cNvSpPr/>
      </xdr:nvSpPr>
      <xdr:spPr bwMode="auto">
        <a:xfrm>
          <a:off x="4254500" y="268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6002</xdr:rowOff>
    </xdr:from>
    <xdr:ext cx="762000" cy="259045"/>
    <xdr:sp macro="" textlink="">
      <xdr:nvSpPr>
        <xdr:cNvPr id="78" name="テキスト ボックス 77"/>
        <xdr:cNvSpPr txBox="1"/>
      </xdr:nvSpPr>
      <xdr:spPr>
        <a:xfrm>
          <a:off x="3924300" y="24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140875</xdr:rowOff>
    </xdr:from>
    <xdr:to>
      <xdr:col>19</xdr:col>
      <xdr:colOff>38100</xdr:colOff>
      <xdr:row>16</xdr:row>
      <xdr:rowOff>71025</xdr:rowOff>
    </xdr:to>
    <xdr:sp macro="" textlink="">
      <xdr:nvSpPr>
        <xdr:cNvPr id="79" name="楕円 78"/>
        <xdr:cNvSpPr/>
      </xdr:nvSpPr>
      <xdr:spPr bwMode="auto">
        <a:xfrm>
          <a:off x="3556000" y="276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81202</xdr:rowOff>
    </xdr:from>
    <xdr:ext cx="762000" cy="259045"/>
    <xdr:sp macro="" textlink="">
      <xdr:nvSpPr>
        <xdr:cNvPr id="80" name="テキスト ボックス 79"/>
        <xdr:cNvSpPr txBox="1"/>
      </xdr:nvSpPr>
      <xdr:spPr>
        <a:xfrm>
          <a:off x="3225800" y="252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2457</xdr:rowOff>
    </xdr:from>
    <xdr:to>
      <xdr:col>15</xdr:col>
      <xdr:colOff>101600</xdr:colOff>
      <xdr:row>16</xdr:row>
      <xdr:rowOff>104057</xdr:rowOff>
    </xdr:to>
    <xdr:sp macro="" textlink="">
      <xdr:nvSpPr>
        <xdr:cNvPr id="81" name="楕円 80"/>
        <xdr:cNvSpPr/>
      </xdr:nvSpPr>
      <xdr:spPr bwMode="auto">
        <a:xfrm>
          <a:off x="2857500" y="279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114234</xdr:rowOff>
    </xdr:from>
    <xdr:ext cx="762000" cy="259045"/>
    <xdr:sp macro="" textlink="">
      <xdr:nvSpPr>
        <xdr:cNvPr id="82" name="テキスト ボックス 81"/>
        <xdr:cNvSpPr txBox="1"/>
      </xdr:nvSpPr>
      <xdr:spPr>
        <a:xfrm>
          <a:off x="2527300" y="25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30397</xdr:rowOff>
    </xdr:from>
    <xdr:to>
      <xdr:col>29</xdr:col>
      <xdr:colOff>127000</xdr:colOff>
      <xdr:row>38</xdr:row>
      <xdr:rowOff>35175</xdr:rowOff>
    </xdr:to>
    <xdr:cxnSp macro="">
      <xdr:nvCxnSpPr>
        <xdr:cNvPr id="118" name="直線コネクタ 117"/>
        <xdr:cNvCxnSpPr/>
      </xdr:nvCxnSpPr>
      <xdr:spPr bwMode="auto">
        <a:xfrm>
          <a:off x="5003800" y="7497997"/>
          <a:ext cx="647700" cy="4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19951</xdr:rowOff>
    </xdr:from>
    <xdr:ext cx="762000" cy="259045"/>
    <xdr:sp macro="" textlink="">
      <xdr:nvSpPr>
        <xdr:cNvPr id="119" name="人口1人当たり決算額の推移平均値テキスト445"/>
        <xdr:cNvSpPr txBox="1"/>
      </xdr:nvSpPr>
      <xdr:spPr>
        <a:xfrm>
          <a:off x="5740400" y="7487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30397</xdr:rowOff>
    </xdr:from>
    <xdr:to>
      <xdr:col>26</xdr:col>
      <xdr:colOff>50800</xdr:colOff>
      <xdr:row>38</xdr:row>
      <xdr:rowOff>37150</xdr:rowOff>
    </xdr:to>
    <xdr:cxnSp macro="">
      <xdr:nvCxnSpPr>
        <xdr:cNvPr id="121" name="直線コネクタ 120"/>
        <xdr:cNvCxnSpPr/>
      </xdr:nvCxnSpPr>
      <xdr:spPr bwMode="auto">
        <a:xfrm flipV="1">
          <a:off x="4305300" y="7497997"/>
          <a:ext cx="698500" cy="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37150</xdr:rowOff>
    </xdr:from>
    <xdr:to>
      <xdr:col>22</xdr:col>
      <xdr:colOff>114300</xdr:colOff>
      <xdr:row>38</xdr:row>
      <xdr:rowOff>45782</xdr:rowOff>
    </xdr:to>
    <xdr:cxnSp macro="">
      <xdr:nvCxnSpPr>
        <xdr:cNvPr id="124" name="直線コネクタ 123"/>
        <xdr:cNvCxnSpPr/>
      </xdr:nvCxnSpPr>
      <xdr:spPr bwMode="auto">
        <a:xfrm flipV="1">
          <a:off x="3606800" y="7504750"/>
          <a:ext cx="698500" cy="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45782</xdr:rowOff>
    </xdr:from>
    <xdr:to>
      <xdr:col>18</xdr:col>
      <xdr:colOff>177800</xdr:colOff>
      <xdr:row>38</xdr:row>
      <xdr:rowOff>52012</xdr:rowOff>
    </xdr:to>
    <xdr:cxnSp macro="">
      <xdr:nvCxnSpPr>
        <xdr:cNvPr id="127" name="直線コネクタ 126"/>
        <xdr:cNvCxnSpPr/>
      </xdr:nvCxnSpPr>
      <xdr:spPr bwMode="auto">
        <a:xfrm flipV="1">
          <a:off x="2908300" y="7513382"/>
          <a:ext cx="698500" cy="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327275</xdr:rowOff>
    </xdr:from>
    <xdr:to>
      <xdr:col>29</xdr:col>
      <xdr:colOff>177800</xdr:colOff>
      <xdr:row>38</xdr:row>
      <xdr:rowOff>85975</xdr:rowOff>
    </xdr:to>
    <xdr:sp macro="" textlink="">
      <xdr:nvSpPr>
        <xdr:cNvPr id="137" name="楕円 136"/>
        <xdr:cNvSpPr/>
      </xdr:nvSpPr>
      <xdr:spPr bwMode="auto">
        <a:xfrm>
          <a:off x="5600700" y="745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172352</xdr:rowOff>
    </xdr:from>
    <xdr:ext cx="762000" cy="259045"/>
    <xdr:sp macro="" textlink="">
      <xdr:nvSpPr>
        <xdr:cNvPr id="138" name="人口1人当たり決算額の推移該当値テキスト445"/>
        <xdr:cNvSpPr txBox="1"/>
      </xdr:nvSpPr>
      <xdr:spPr>
        <a:xfrm>
          <a:off x="5740400" y="729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322497</xdr:rowOff>
    </xdr:from>
    <xdr:to>
      <xdr:col>26</xdr:col>
      <xdr:colOff>101600</xdr:colOff>
      <xdr:row>38</xdr:row>
      <xdr:rowOff>81197</xdr:rowOff>
    </xdr:to>
    <xdr:sp macro="" textlink="">
      <xdr:nvSpPr>
        <xdr:cNvPr id="139" name="楕円 138"/>
        <xdr:cNvSpPr/>
      </xdr:nvSpPr>
      <xdr:spPr bwMode="auto">
        <a:xfrm>
          <a:off x="4953000" y="744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91374</xdr:rowOff>
    </xdr:from>
    <xdr:ext cx="736600" cy="259045"/>
    <xdr:sp macro="" textlink="">
      <xdr:nvSpPr>
        <xdr:cNvPr id="140" name="テキスト ボックス 139"/>
        <xdr:cNvSpPr txBox="1"/>
      </xdr:nvSpPr>
      <xdr:spPr>
        <a:xfrm>
          <a:off x="4622800" y="721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329250</xdr:rowOff>
    </xdr:from>
    <xdr:to>
      <xdr:col>22</xdr:col>
      <xdr:colOff>165100</xdr:colOff>
      <xdr:row>38</xdr:row>
      <xdr:rowOff>87950</xdr:rowOff>
    </xdr:to>
    <xdr:sp macro="" textlink="">
      <xdr:nvSpPr>
        <xdr:cNvPr id="141" name="楕円 140"/>
        <xdr:cNvSpPr/>
      </xdr:nvSpPr>
      <xdr:spPr bwMode="auto">
        <a:xfrm>
          <a:off x="4254500" y="745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98127</xdr:rowOff>
    </xdr:from>
    <xdr:ext cx="762000" cy="259045"/>
    <xdr:sp macro="" textlink="">
      <xdr:nvSpPr>
        <xdr:cNvPr id="142" name="テキスト ボックス 141"/>
        <xdr:cNvSpPr txBox="1"/>
      </xdr:nvSpPr>
      <xdr:spPr>
        <a:xfrm>
          <a:off x="3924300" y="72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337882</xdr:rowOff>
    </xdr:from>
    <xdr:to>
      <xdr:col>19</xdr:col>
      <xdr:colOff>38100</xdr:colOff>
      <xdr:row>38</xdr:row>
      <xdr:rowOff>96582</xdr:rowOff>
    </xdr:to>
    <xdr:sp macro="" textlink="">
      <xdr:nvSpPr>
        <xdr:cNvPr id="143" name="楕円 142"/>
        <xdr:cNvSpPr/>
      </xdr:nvSpPr>
      <xdr:spPr bwMode="auto">
        <a:xfrm>
          <a:off x="3556000" y="746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106759</xdr:rowOff>
    </xdr:from>
    <xdr:ext cx="762000" cy="259045"/>
    <xdr:sp macro="" textlink="">
      <xdr:nvSpPr>
        <xdr:cNvPr id="144" name="テキスト ボックス 143"/>
        <xdr:cNvSpPr txBox="1"/>
      </xdr:nvSpPr>
      <xdr:spPr>
        <a:xfrm>
          <a:off x="3225800" y="72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1212</xdr:rowOff>
    </xdr:from>
    <xdr:to>
      <xdr:col>15</xdr:col>
      <xdr:colOff>101600</xdr:colOff>
      <xdr:row>38</xdr:row>
      <xdr:rowOff>102812</xdr:rowOff>
    </xdr:to>
    <xdr:sp macro="" textlink="">
      <xdr:nvSpPr>
        <xdr:cNvPr id="145" name="楕円 144"/>
        <xdr:cNvSpPr/>
      </xdr:nvSpPr>
      <xdr:spPr bwMode="auto">
        <a:xfrm>
          <a:off x="2857500" y="746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112989</xdr:rowOff>
    </xdr:from>
    <xdr:ext cx="762000" cy="259045"/>
    <xdr:sp macro="" textlink="">
      <xdr:nvSpPr>
        <xdr:cNvPr id="146" name="テキスト ボックス 145"/>
        <xdr:cNvSpPr txBox="1"/>
      </xdr:nvSpPr>
      <xdr:spPr>
        <a:xfrm>
          <a:off x="2527300" y="72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120182</xdr:rowOff>
    </xdr:from>
    <xdr:to>
      <xdr:col>24</xdr:col>
      <xdr:colOff>63500</xdr:colOff>
      <xdr:row>34</xdr:row>
      <xdr:rowOff>47574</xdr:rowOff>
    </xdr:to>
    <xdr:cxnSp macro="">
      <xdr:nvCxnSpPr>
        <xdr:cNvPr id="63" name="直線コネクタ 62"/>
        <xdr:cNvCxnSpPr/>
      </xdr:nvCxnSpPr>
      <xdr:spPr>
        <a:xfrm flipV="1">
          <a:off x="3797300" y="5778032"/>
          <a:ext cx="838200" cy="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165336</xdr:rowOff>
    </xdr:from>
    <xdr:to>
      <xdr:col>19</xdr:col>
      <xdr:colOff>177800</xdr:colOff>
      <xdr:row>34</xdr:row>
      <xdr:rowOff>47574</xdr:rowOff>
    </xdr:to>
    <xdr:cxnSp macro="">
      <xdr:nvCxnSpPr>
        <xdr:cNvPr id="66" name="直線コネクタ 65"/>
        <xdr:cNvCxnSpPr/>
      </xdr:nvCxnSpPr>
      <xdr:spPr>
        <a:xfrm>
          <a:off x="2908300" y="5823186"/>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165336</xdr:rowOff>
    </xdr:from>
    <xdr:to>
      <xdr:col>15</xdr:col>
      <xdr:colOff>50800</xdr:colOff>
      <xdr:row>34</xdr:row>
      <xdr:rowOff>72198</xdr:rowOff>
    </xdr:to>
    <xdr:cxnSp macro="">
      <xdr:nvCxnSpPr>
        <xdr:cNvPr id="69" name="直線コネクタ 68"/>
        <xdr:cNvCxnSpPr/>
      </xdr:nvCxnSpPr>
      <xdr:spPr>
        <a:xfrm flipV="1">
          <a:off x="2019300" y="5823186"/>
          <a:ext cx="889000" cy="7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72198</xdr:rowOff>
    </xdr:from>
    <xdr:to>
      <xdr:col>10</xdr:col>
      <xdr:colOff>114300</xdr:colOff>
      <xdr:row>34</xdr:row>
      <xdr:rowOff>168699</xdr:rowOff>
    </xdr:to>
    <xdr:cxnSp macro="">
      <xdr:nvCxnSpPr>
        <xdr:cNvPr id="72" name="直線コネクタ 71"/>
        <xdr:cNvCxnSpPr/>
      </xdr:nvCxnSpPr>
      <xdr:spPr>
        <a:xfrm flipV="1">
          <a:off x="1130300" y="5901498"/>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69382</xdr:rowOff>
    </xdr:from>
    <xdr:to>
      <xdr:col>24</xdr:col>
      <xdr:colOff>114300</xdr:colOff>
      <xdr:row>33</xdr:row>
      <xdr:rowOff>170982</xdr:rowOff>
    </xdr:to>
    <xdr:sp macro="" textlink="">
      <xdr:nvSpPr>
        <xdr:cNvPr id="82" name="楕円 81"/>
        <xdr:cNvSpPr/>
      </xdr:nvSpPr>
      <xdr:spPr>
        <a:xfrm>
          <a:off x="4584700" y="5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92259</xdr:rowOff>
    </xdr:from>
    <xdr:ext cx="599010" cy="259045"/>
    <xdr:sp macro="" textlink="">
      <xdr:nvSpPr>
        <xdr:cNvPr id="83" name="人件費該当値テキスト"/>
        <xdr:cNvSpPr txBox="1"/>
      </xdr:nvSpPr>
      <xdr:spPr>
        <a:xfrm>
          <a:off x="4686300" y="557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168224</xdr:rowOff>
    </xdr:from>
    <xdr:to>
      <xdr:col>20</xdr:col>
      <xdr:colOff>38100</xdr:colOff>
      <xdr:row>34</xdr:row>
      <xdr:rowOff>98374</xdr:rowOff>
    </xdr:to>
    <xdr:sp macro="" textlink="">
      <xdr:nvSpPr>
        <xdr:cNvPr id="84" name="楕円 83"/>
        <xdr:cNvSpPr/>
      </xdr:nvSpPr>
      <xdr:spPr>
        <a:xfrm>
          <a:off x="3746500" y="58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114901</xdr:rowOff>
    </xdr:from>
    <xdr:ext cx="599010" cy="259045"/>
    <xdr:sp macro="" textlink="">
      <xdr:nvSpPr>
        <xdr:cNvPr id="85" name="テキスト ボックス 84"/>
        <xdr:cNvSpPr txBox="1"/>
      </xdr:nvSpPr>
      <xdr:spPr>
        <a:xfrm>
          <a:off x="3497795" y="560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114536</xdr:rowOff>
    </xdr:from>
    <xdr:to>
      <xdr:col>15</xdr:col>
      <xdr:colOff>101600</xdr:colOff>
      <xdr:row>34</xdr:row>
      <xdr:rowOff>44686</xdr:rowOff>
    </xdr:to>
    <xdr:sp macro="" textlink="">
      <xdr:nvSpPr>
        <xdr:cNvPr id="86" name="楕円 85"/>
        <xdr:cNvSpPr/>
      </xdr:nvSpPr>
      <xdr:spPr>
        <a:xfrm>
          <a:off x="2857500" y="57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61213</xdr:rowOff>
    </xdr:from>
    <xdr:ext cx="599010" cy="259045"/>
    <xdr:sp macro="" textlink="">
      <xdr:nvSpPr>
        <xdr:cNvPr id="87" name="テキスト ボックス 86"/>
        <xdr:cNvSpPr txBox="1"/>
      </xdr:nvSpPr>
      <xdr:spPr>
        <a:xfrm>
          <a:off x="2608795" y="554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21398</xdr:rowOff>
    </xdr:from>
    <xdr:to>
      <xdr:col>10</xdr:col>
      <xdr:colOff>165100</xdr:colOff>
      <xdr:row>34</xdr:row>
      <xdr:rowOff>122998</xdr:rowOff>
    </xdr:to>
    <xdr:sp macro="" textlink="">
      <xdr:nvSpPr>
        <xdr:cNvPr id="88" name="楕円 87"/>
        <xdr:cNvSpPr/>
      </xdr:nvSpPr>
      <xdr:spPr>
        <a:xfrm>
          <a:off x="1968500" y="58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139525</xdr:rowOff>
    </xdr:from>
    <xdr:ext cx="599010" cy="259045"/>
    <xdr:sp macro="" textlink="">
      <xdr:nvSpPr>
        <xdr:cNvPr id="89" name="テキスト ボックス 88"/>
        <xdr:cNvSpPr txBox="1"/>
      </xdr:nvSpPr>
      <xdr:spPr>
        <a:xfrm>
          <a:off x="1719795" y="56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117899</xdr:rowOff>
    </xdr:from>
    <xdr:to>
      <xdr:col>6</xdr:col>
      <xdr:colOff>38100</xdr:colOff>
      <xdr:row>35</xdr:row>
      <xdr:rowOff>48049</xdr:rowOff>
    </xdr:to>
    <xdr:sp macro="" textlink="">
      <xdr:nvSpPr>
        <xdr:cNvPr id="90" name="楕円 89"/>
        <xdr:cNvSpPr/>
      </xdr:nvSpPr>
      <xdr:spPr>
        <a:xfrm>
          <a:off x="1079500" y="5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64576</xdr:rowOff>
    </xdr:from>
    <xdr:ext cx="599010" cy="259045"/>
    <xdr:sp macro="" textlink="">
      <xdr:nvSpPr>
        <xdr:cNvPr id="91" name="テキスト ボックス 90"/>
        <xdr:cNvSpPr txBox="1"/>
      </xdr:nvSpPr>
      <xdr:spPr>
        <a:xfrm>
          <a:off x="830795" y="57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107440</xdr:rowOff>
    </xdr:from>
    <xdr:to>
      <xdr:col>24</xdr:col>
      <xdr:colOff>63500</xdr:colOff>
      <xdr:row>58</xdr:row>
      <xdr:rowOff>108157</xdr:rowOff>
    </xdr:to>
    <xdr:cxnSp macro="">
      <xdr:nvCxnSpPr>
        <xdr:cNvPr id="118" name="直線コネクタ 117"/>
        <xdr:cNvCxnSpPr/>
      </xdr:nvCxnSpPr>
      <xdr:spPr>
        <a:xfrm flipV="1">
          <a:off x="3797300" y="10051540"/>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108157</xdr:rowOff>
    </xdr:from>
    <xdr:to>
      <xdr:col>19</xdr:col>
      <xdr:colOff>177800</xdr:colOff>
      <xdr:row>58</xdr:row>
      <xdr:rowOff>110052</xdr:rowOff>
    </xdr:to>
    <xdr:cxnSp macro="">
      <xdr:nvCxnSpPr>
        <xdr:cNvPr id="121" name="直線コネクタ 120"/>
        <xdr:cNvCxnSpPr/>
      </xdr:nvCxnSpPr>
      <xdr:spPr>
        <a:xfrm flipV="1">
          <a:off x="2908300" y="1005225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110052</xdr:rowOff>
    </xdr:from>
    <xdr:to>
      <xdr:col>15</xdr:col>
      <xdr:colOff>50800</xdr:colOff>
      <xdr:row>58</xdr:row>
      <xdr:rowOff>114319</xdr:rowOff>
    </xdr:to>
    <xdr:cxnSp macro="">
      <xdr:nvCxnSpPr>
        <xdr:cNvPr id="124" name="直線コネクタ 123"/>
        <xdr:cNvCxnSpPr/>
      </xdr:nvCxnSpPr>
      <xdr:spPr>
        <a:xfrm flipV="1">
          <a:off x="2019300" y="10054152"/>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114319</xdr:rowOff>
    </xdr:from>
    <xdr:to>
      <xdr:col>10</xdr:col>
      <xdr:colOff>114300</xdr:colOff>
      <xdr:row>58</xdr:row>
      <xdr:rowOff>116666</xdr:rowOff>
    </xdr:to>
    <xdr:cxnSp macro="">
      <xdr:nvCxnSpPr>
        <xdr:cNvPr id="127" name="直線コネクタ 126"/>
        <xdr:cNvCxnSpPr/>
      </xdr:nvCxnSpPr>
      <xdr:spPr>
        <a:xfrm flipV="1">
          <a:off x="1130300" y="1005841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56640</xdr:rowOff>
    </xdr:from>
    <xdr:to>
      <xdr:col>24</xdr:col>
      <xdr:colOff>114300</xdr:colOff>
      <xdr:row>58</xdr:row>
      <xdr:rowOff>158240</xdr:rowOff>
    </xdr:to>
    <xdr:sp macro="" textlink="">
      <xdr:nvSpPr>
        <xdr:cNvPr id="137" name="楕円 136"/>
        <xdr:cNvSpPr/>
      </xdr:nvSpPr>
      <xdr:spPr>
        <a:xfrm>
          <a:off x="4584700" y="100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16017</xdr:rowOff>
    </xdr:from>
    <xdr:ext cx="599010" cy="259045"/>
    <xdr:sp macro="" textlink="">
      <xdr:nvSpPr>
        <xdr:cNvPr id="138" name="物件費該当値テキスト"/>
        <xdr:cNvSpPr txBox="1"/>
      </xdr:nvSpPr>
      <xdr:spPr>
        <a:xfrm>
          <a:off x="4686300" y="978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57357</xdr:rowOff>
    </xdr:from>
    <xdr:to>
      <xdr:col>20</xdr:col>
      <xdr:colOff>38100</xdr:colOff>
      <xdr:row>58</xdr:row>
      <xdr:rowOff>158957</xdr:rowOff>
    </xdr:to>
    <xdr:sp macro="" textlink="">
      <xdr:nvSpPr>
        <xdr:cNvPr id="139" name="楕円 138"/>
        <xdr:cNvSpPr/>
      </xdr:nvSpPr>
      <xdr:spPr>
        <a:xfrm>
          <a:off x="3746500" y="100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4034</xdr:rowOff>
    </xdr:from>
    <xdr:ext cx="599010" cy="259045"/>
    <xdr:sp macro="" textlink="">
      <xdr:nvSpPr>
        <xdr:cNvPr id="140" name="テキスト ボックス 139"/>
        <xdr:cNvSpPr txBox="1"/>
      </xdr:nvSpPr>
      <xdr:spPr>
        <a:xfrm>
          <a:off x="3497795" y="977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59252</xdr:rowOff>
    </xdr:from>
    <xdr:to>
      <xdr:col>15</xdr:col>
      <xdr:colOff>101600</xdr:colOff>
      <xdr:row>58</xdr:row>
      <xdr:rowOff>160852</xdr:rowOff>
    </xdr:to>
    <xdr:sp macro="" textlink="">
      <xdr:nvSpPr>
        <xdr:cNvPr id="141" name="楕円 140"/>
        <xdr:cNvSpPr/>
      </xdr:nvSpPr>
      <xdr:spPr>
        <a:xfrm>
          <a:off x="2857500" y="100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5929</xdr:rowOff>
    </xdr:from>
    <xdr:ext cx="599010" cy="259045"/>
    <xdr:sp macro="" textlink="">
      <xdr:nvSpPr>
        <xdr:cNvPr id="142" name="テキスト ボックス 141"/>
        <xdr:cNvSpPr txBox="1"/>
      </xdr:nvSpPr>
      <xdr:spPr>
        <a:xfrm>
          <a:off x="2608795" y="97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63519</xdr:rowOff>
    </xdr:from>
    <xdr:to>
      <xdr:col>10</xdr:col>
      <xdr:colOff>165100</xdr:colOff>
      <xdr:row>58</xdr:row>
      <xdr:rowOff>165119</xdr:rowOff>
    </xdr:to>
    <xdr:sp macro="" textlink="">
      <xdr:nvSpPr>
        <xdr:cNvPr id="143" name="楕円 142"/>
        <xdr:cNvSpPr/>
      </xdr:nvSpPr>
      <xdr:spPr>
        <a:xfrm>
          <a:off x="1968500" y="10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10196</xdr:rowOff>
    </xdr:from>
    <xdr:ext cx="599010" cy="259045"/>
    <xdr:sp macro="" textlink="">
      <xdr:nvSpPr>
        <xdr:cNvPr id="144" name="テキスト ボックス 143"/>
        <xdr:cNvSpPr txBox="1"/>
      </xdr:nvSpPr>
      <xdr:spPr>
        <a:xfrm>
          <a:off x="1719795" y="978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65866</xdr:rowOff>
    </xdr:from>
    <xdr:to>
      <xdr:col>6</xdr:col>
      <xdr:colOff>38100</xdr:colOff>
      <xdr:row>58</xdr:row>
      <xdr:rowOff>167466</xdr:rowOff>
    </xdr:to>
    <xdr:sp macro="" textlink="">
      <xdr:nvSpPr>
        <xdr:cNvPr id="145" name="楕円 144"/>
        <xdr:cNvSpPr/>
      </xdr:nvSpPr>
      <xdr:spPr>
        <a:xfrm>
          <a:off x="1079500" y="100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12543</xdr:rowOff>
    </xdr:from>
    <xdr:ext cx="599010" cy="259045"/>
    <xdr:sp macro="" textlink="">
      <xdr:nvSpPr>
        <xdr:cNvPr id="146" name="テキスト ボックス 145"/>
        <xdr:cNvSpPr txBox="1"/>
      </xdr:nvSpPr>
      <xdr:spPr>
        <a:xfrm>
          <a:off x="830795" y="978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57899</xdr:rowOff>
    </xdr:from>
    <xdr:to>
      <xdr:col>24</xdr:col>
      <xdr:colOff>63500</xdr:colOff>
      <xdr:row>78</xdr:row>
      <xdr:rowOff>132181</xdr:rowOff>
    </xdr:to>
    <xdr:cxnSp macro="">
      <xdr:nvCxnSpPr>
        <xdr:cNvPr id="175" name="直線コネクタ 174"/>
        <xdr:cNvCxnSpPr/>
      </xdr:nvCxnSpPr>
      <xdr:spPr>
        <a:xfrm flipV="1">
          <a:off x="3797300" y="13430999"/>
          <a:ext cx="838200" cy="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132181</xdr:rowOff>
    </xdr:from>
    <xdr:to>
      <xdr:col>19</xdr:col>
      <xdr:colOff>177800</xdr:colOff>
      <xdr:row>78</xdr:row>
      <xdr:rowOff>134976</xdr:rowOff>
    </xdr:to>
    <xdr:cxnSp macro="">
      <xdr:nvCxnSpPr>
        <xdr:cNvPr id="178" name="直線コネクタ 177"/>
        <xdr:cNvCxnSpPr/>
      </xdr:nvCxnSpPr>
      <xdr:spPr>
        <a:xfrm flipV="1">
          <a:off x="2908300" y="13505281"/>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130721</xdr:rowOff>
    </xdr:from>
    <xdr:to>
      <xdr:col>15</xdr:col>
      <xdr:colOff>50800</xdr:colOff>
      <xdr:row>78</xdr:row>
      <xdr:rowOff>134976</xdr:rowOff>
    </xdr:to>
    <xdr:cxnSp macro="">
      <xdr:nvCxnSpPr>
        <xdr:cNvPr id="181" name="直線コネクタ 180"/>
        <xdr:cNvCxnSpPr/>
      </xdr:nvCxnSpPr>
      <xdr:spPr>
        <a:xfrm>
          <a:off x="2019300" y="13503821"/>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130721</xdr:rowOff>
    </xdr:from>
    <xdr:to>
      <xdr:col>10</xdr:col>
      <xdr:colOff>114300</xdr:colOff>
      <xdr:row>78</xdr:row>
      <xdr:rowOff>144284</xdr:rowOff>
    </xdr:to>
    <xdr:cxnSp macro="">
      <xdr:nvCxnSpPr>
        <xdr:cNvPr id="184" name="直線コネクタ 183"/>
        <xdr:cNvCxnSpPr/>
      </xdr:nvCxnSpPr>
      <xdr:spPr>
        <a:xfrm flipV="1">
          <a:off x="1130300" y="1350382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7099</xdr:rowOff>
    </xdr:from>
    <xdr:to>
      <xdr:col>24</xdr:col>
      <xdr:colOff>114300</xdr:colOff>
      <xdr:row>78</xdr:row>
      <xdr:rowOff>108699</xdr:rowOff>
    </xdr:to>
    <xdr:sp macro="" textlink="">
      <xdr:nvSpPr>
        <xdr:cNvPr id="194" name="楕円 193"/>
        <xdr:cNvSpPr/>
      </xdr:nvSpPr>
      <xdr:spPr>
        <a:xfrm>
          <a:off x="4584700" y="133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156976</xdr:rowOff>
    </xdr:from>
    <xdr:ext cx="534377" cy="259045"/>
    <xdr:sp macro="" textlink="">
      <xdr:nvSpPr>
        <xdr:cNvPr id="195" name="維持補修費該当値テキスト"/>
        <xdr:cNvSpPr txBox="1"/>
      </xdr:nvSpPr>
      <xdr:spPr>
        <a:xfrm>
          <a:off x="4686300" y="133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81381</xdr:rowOff>
    </xdr:from>
    <xdr:to>
      <xdr:col>20</xdr:col>
      <xdr:colOff>38100</xdr:colOff>
      <xdr:row>79</xdr:row>
      <xdr:rowOff>11531</xdr:rowOff>
    </xdr:to>
    <xdr:sp macro="" textlink="">
      <xdr:nvSpPr>
        <xdr:cNvPr id="196" name="楕円 195"/>
        <xdr:cNvSpPr/>
      </xdr:nvSpPr>
      <xdr:spPr>
        <a:xfrm>
          <a:off x="3746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2658</xdr:rowOff>
    </xdr:from>
    <xdr:ext cx="469744" cy="259045"/>
    <xdr:sp macro="" textlink="">
      <xdr:nvSpPr>
        <xdr:cNvPr id="197" name="テキスト ボックス 196"/>
        <xdr:cNvSpPr txBox="1"/>
      </xdr:nvSpPr>
      <xdr:spPr>
        <a:xfrm>
          <a:off x="3562428" y="1354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84176</xdr:rowOff>
    </xdr:from>
    <xdr:to>
      <xdr:col>15</xdr:col>
      <xdr:colOff>101600</xdr:colOff>
      <xdr:row>79</xdr:row>
      <xdr:rowOff>14326</xdr:rowOff>
    </xdr:to>
    <xdr:sp macro="" textlink="">
      <xdr:nvSpPr>
        <xdr:cNvPr id="198" name="楕円 197"/>
        <xdr:cNvSpPr/>
      </xdr:nvSpPr>
      <xdr:spPr>
        <a:xfrm>
          <a:off x="2857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5453</xdr:rowOff>
    </xdr:from>
    <xdr:ext cx="469744" cy="259045"/>
    <xdr:sp macro="" textlink="">
      <xdr:nvSpPr>
        <xdr:cNvPr id="199" name="テキスト ボックス 198"/>
        <xdr:cNvSpPr txBox="1"/>
      </xdr:nvSpPr>
      <xdr:spPr>
        <a:xfrm>
          <a:off x="2673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79921</xdr:rowOff>
    </xdr:from>
    <xdr:to>
      <xdr:col>10</xdr:col>
      <xdr:colOff>165100</xdr:colOff>
      <xdr:row>79</xdr:row>
      <xdr:rowOff>10071</xdr:rowOff>
    </xdr:to>
    <xdr:sp macro="" textlink="">
      <xdr:nvSpPr>
        <xdr:cNvPr id="200" name="楕円 199"/>
        <xdr:cNvSpPr/>
      </xdr:nvSpPr>
      <xdr:spPr>
        <a:xfrm>
          <a:off x="1968500" y="134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1198</xdr:rowOff>
    </xdr:from>
    <xdr:ext cx="469744" cy="259045"/>
    <xdr:sp macro="" textlink="">
      <xdr:nvSpPr>
        <xdr:cNvPr id="201" name="テキスト ボックス 200"/>
        <xdr:cNvSpPr txBox="1"/>
      </xdr:nvSpPr>
      <xdr:spPr>
        <a:xfrm>
          <a:off x="1784428" y="13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93484</xdr:rowOff>
    </xdr:from>
    <xdr:to>
      <xdr:col>6</xdr:col>
      <xdr:colOff>38100</xdr:colOff>
      <xdr:row>79</xdr:row>
      <xdr:rowOff>23634</xdr:rowOff>
    </xdr:to>
    <xdr:sp macro="" textlink="">
      <xdr:nvSpPr>
        <xdr:cNvPr id="202" name="楕円 201"/>
        <xdr:cNvSpPr/>
      </xdr:nvSpPr>
      <xdr:spPr>
        <a:xfrm>
          <a:off x="1079500" y="134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14761</xdr:rowOff>
    </xdr:from>
    <xdr:ext cx="469744" cy="259045"/>
    <xdr:sp macro="" textlink="">
      <xdr:nvSpPr>
        <xdr:cNvPr id="203" name="テキスト ボックス 202"/>
        <xdr:cNvSpPr txBox="1"/>
      </xdr:nvSpPr>
      <xdr:spPr>
        <a:xfrm>
          <a:off x="895428" y="135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24783</xdr:rowOff>
    </xdr:from>
    <xdr:to>
      <xdr:col>24</xdr:col>
      <xdr:colOff>63500</xdr:colOff>
      <xdr:row>96</xdr:row>
      <xdr:rowOff>99741</xdr:rowOff>
    </xdr:to>
    <xdr:cxnSp macro="">
      <xdr:nvCxnSpPr>
        <xdr:cNvPr id="233" name="直線コネクタ 232"/>
        <xdr:cNvCxnSpPr/>
      </xdr:nvCxnSpPr>
      <xdr:spPr>
        <a:xfrm flipV="1">
          <a:off x="3797300" y="16483983"/>
          <a:ext cx="838200" cy="7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99741</xdr:rowOff>
    </xdr:from>
    <xdr:to>
      <xdr:col>19</xdr:col>
      <xdr:colOff>177800</xdr:colOff>
      <xdr:row>96</xdr:row>
      <xdr:rowOff>158407</xdr:rowOff>
    </xdr:to>
    <xdr:cxnSp macro="">
      <xdr:nvCxnSpPr>
        <xdr:cNvPr id="236" name="直線コネクタ 235"/>
        <xdr:cNvCxnSpPr/>
      </xdr:nvCxnSpPr>
      <xdr:spPr>
        <a:xfrm flipV="1">
          <a:off x="2908300" y="16558941"/>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63424</xdr:rowOff>
    </xdr:from>
    <xdr:to>
      <xdr:col>15</xdr:col>
      <xdr:colOff>50800</xdr:colOff>
      <xdr:row>96</xdr:row>
      <xdr:rowOff>158407</xdr:rowOff>
    </xdr:to>
    <xdr:cxnSp macro="">
      <xdr:nvCxnSpPr>
        <xdr:cNvPr id="239" name="直線コネクタ 238"/>
        <xdr:cNvCxnSpPr/>
      </xdr:nvCxnSpPr>
      <xdr:spPr>
        <a:xfrm>
          <a:off x="2019300" y="16522624"/>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63424</xdr:rowOff>
    </xdr:from>
    <xdr:to>
      <xdr:col>10</xdr:col>
      <xdr:colOff>114300</xdr:colOff>
      <xdr:row>97</xdr:row>
      <xdr:rowOff>56620</xdr:rowOff>
    </xdr:to>
    <xdr:cxnSp macro="">
      <xdr:nvCxnSpPr>
        <xdr:cNvPr id="242" name="直線コネクタ 241"/>
        <xdr:cNvCxnSpPr/>
      </xdr:nvCxnSpPr>
      <xdr:spPr>
        <a:xfrm flipV="1">
          <a:off x="1130300" y="16522624"/>
          <a:ext cx="889000"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145433</xdr:rowOff>
    </xdr:from>
    <xdr:to>
      <xdr:col>24</xdr:col>
      <xdr:colOff>114300</xdr:colOff>
      <xdr:row>96</xdr:row>
      <xdr:rowOff>75583</xdr:rowOff>
    </xdr:to>
    <xdr:sp macro="" textlink="">
      <xdr:nvSpPr>
        <xdr:cNvPr id="252" name="楕円 251"/>
        <xdr:cNvSpPr/>
      </xdr:nvSpPr>
      <xdr:spPr>
        <a:xfrm>
          <a:off x="4584700" y="164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123860</xdr:rowOff>
    </xdr:from>
    <xdr:ext cx="599010" cy="259045"/>
    <xdr:sp macro="" textlink="">
      <xdr:nvSpPr>
        <xdr:cNvPr id="253" name="扶助費該当値テキスト"/>
        <xdr:cNvSpPr txBox="1"/>
      </xdr:nvSpPr>
      <xdr:spPr>
        <a:xfrm>
          <a:off x="4686300" y="1641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48941</xdr:rowOff>
    </xdr:from>
    <xdr:to>
      <xdr:col>20</xdr:col>
      <xdr:colOff>38100</xdr:colOff>
      <xdr:row>96</xdr:row>
      <xdr:rowOff>150541</xdr:rowOff>
    </xdr:to>
    <xdr:sp macro="" textlink="">
      <xdr:nvSpPr>
        <xdr:cNvPr id="254" name="楕円 253"/>
        <xdr:cNvSpPr/>
      </xdr:nvSpPr>
      <xdr:spPr>
        <a:xfrm>
          <a:off x="3746500" y="165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141668</xdr:rowOff>
    </xdr:from>
    <xdr:ext cx="599010" cy="259045"/>
    <xdr:sp macro="" textlink="">
      <xdr:nvSpPr>
        <xdr:cNvPr id="255" name="テキスト ボックス 254"/>
        <xdr:cNvSpPr txBox="1"/>
      </xdr:nvSpPr>
      <xdr:spPr>
        <a:xfrm>
          <a:off x="3497795" y="166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107607</xdr:rowOff>
    </xdr:from>
    <xdr:to>
      <xdr:col>15</xdr:col>
      <xdr:colOff>101600</xdr:colOff>
      <xdr:row>97</xdr:row>
      <xdr:rowOff>37757</xdr:rowOff>
    </xdr:to>
    <xdr:sp macro="" textlink="">
      <xdr:nvSpPr>
        <xdr:cNvPr id="256" name="楕円 255"/>
        <xdr:cNvSpPr/>
      </xdr:nvSpPr>
      <xdr:spPr>
        <a:xfrm>
          <a:off x="28575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28884</xdr:rowOff>
    </xdr:from>
    <xdr:ext cx="599010" cy="259045"/>
    <xdr:sp macro="" textlink="">
      <xdr:nvSpPr>
        <xdr:cNvPr id="257" name="テキスト ボックス 256"/>
        <xdr:cNvSpPr txBox="1"/>
      </xdr:nvSpPr>
      <xdr:spPr>
        <a:xfrm>
          <a:off x="2608795" y="1665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12624</xdr:rowOff>
    </xdr:from>
    <xdr:to>
      <xdr:col>10</xdr:col>
      <xdr:colOff>165100</xdr:colOff>
      <xdr:row>96</xdr:row>
      <xdr:rowOff>114224</xdr:rowOff>
    </xdr:to>
    <xdr:sp macro="" textlink="">
      <xdr:nvSpPr>
        <xdr:cNvPr id="258" name="楕円 257"/>
        <xdr:cNvSpPr/>
      </xdr:nvSpPr>
      <xdr:spPr>
        <a:xfrm>
          <a:off x="1968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105351</xdr:rowOff>
    </xdr:from>
    <xdr:ext cx="599010" cy="259045"/>
    <xdr:sp macro="" textlink="">
      <xdr:nvSpPr>
        <xdr:cNvPr id="259" name="テキスト ボックス 258"/>
        <xdr:cNvSpPr txBox="1"/>
      </xdr:nvSpPr>
      <xdr:spPr>
        <a:xfrm>
          <a:off x="1719795" y="1656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5820</xdr:rowOff>
    </xdr:from>
    <xdr:to>
      <xdr:col>6</xdr:col>
      <xdr:colOff>38100</xdr:colOff>
      <xdr:row>97</xdr:row>
      <xdr:rowOff>107420</xdr:rowOff>
    </xdr:to>
    <xdr:sp macro="" textlink="">
      <xdr:nvSpPr>
        <xdr:cNvPr id="260" name="楕円 259"/>
        <xdr:cNvSpPr/>
      </xdr:nvSpPr>
      <xdr:spPr>
        <a:xfrm>
          <a:off x="1079500" y="16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98547</xdr:rowOff>
    </xdr:from>
    <xdr:ext cx="534377" cy="259045"/>
    <xdr:sp macro="" textlink="">
      <xdr:nvSpPr>
        <xdr:cNvPr id="261" name="テキスト ボックス 260"/>
        <xdr:cNvSpPr txBox="1"/>
      </xdr:nvSpPr>
      <xdr:spPr>
        <a:xfrm>
          <a:off x="863111" y="167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120576</xdr:rowOff>
    </xdr:from>
    <xdr:to>
      <xdr:col>55</xdr:col>
      <xdr:colOff>0</xdr:colOff>
      <xdr:row>36</xdr:row>
      <xdr:rowOff>150562</xdr:rowOff>
    </xdr:to>
    <xdr:cxnSp macro="">
      <xdr:nvCxnSpPr>
        <xdr:cNvPr id="292" name="直線コネクタ 291"/>
        <xdr:cNvCxnSpPr/>
      </xdr:nvCxnSpPr>
      <xdr:spPr>
        <a:xfrm flipV="1">
          <a:off x="9639300" y="6292776"/>
          <a:ext cx="8382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150562</xdr:rowOff>
    </xdr:from>
    <xdr:to>
      <xdr:col>50</xdr:col>
      <xdr:colOff>114300</xdr:colOff>
      <xdr:row>36</xdr:row>
      <xdr:rowOff>153406</xdr:rowOff>
    </xdr:to>
    <xdr:cxnSp macro="">
      <xdr:nvCxnSpPr>
        <xdr:cNvPr id="295" name="直線コネクタ 294"/>
        <xdr:cNvCxnSpPr/>
      </xdr:nvCxnSpPr>
      <xdr:spPr>
        <a:xfrm flipV="1">
          <a:off x="8750300" y="6322762"/>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153406</xdr:rowOff>
    </xdr:from>
    <xdr:to>
      <xdr:col>45</xdr:col>
      <xdr:colOff>177800</xdr:colOff>
      <xdr:row>37</xdr:row>
      <xdr:rowOff>34034</xdr:rowOff>
    </xdr:to>
    <xdr:cxnSp macro="">
      <xdr:nvCxnSpPr>
        <xdr:cNvPr id="298" name="直線コネクタ 297"/>
        <xdr:cNvCxnSpPr/>
      </xdr:nvCxnSpPr>
      <xdr:spPr>
        <a:xfrm flipV="1">
          <a:off x="7861300" y="6325606"/>
          <a:ext cx="889000" cy="5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30736</xdr:rowOff>
    </xdr:from>
    <xdr:to>
      <xdr:col>41</xdr:col>
      <xdr:colOff>50800</xdr:colOff>
      <xdr:row>37</xdr:row>
      <xdr:rowOff>34034</xdr:rowOff>
    </xdr:to>
    <xdr:cxnSp macro="">
      <xdr:nvCxnSpPr>
        <xdr:cNvPr id="301" name="直線コネクタ 300"/>
        <xdr:cNvCxnSpPr/>
      </xdr:nvCxnSpPr>
      <xdr:spPr>
        <a:xfrm>
          <a:off x="6972300" y="6031486"/>
          <a:ext cx="889000" cy="3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69776</xdr:rowOff>
    </xdr:from>
    <xdr:to>
      <xdr:col>55</xdr:col>
      <xdr:colOff>50800</xdr:colOff>
      <xdr:row>36</xdr:row>
      <xdr:rowOff>171376</xdr:rowOff>
    </xdr:to>
    <xdr:sp macro="" textlink="">
      <xdr:nvSpPr>
        <xdr:cNvPr id="311" name="楕円 310"/>
        <xdr:cNvSpPr/>
      </xdr:nvSpPr>
      <xdr:spPr>
        <a:xfrm>
          <a:off x="10426700" y="62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92653</xdr:rowOff>
    </xdr:from>
    <xdr:ext cx="599010" cy="259045"/>
    <xdr:sp macro="" textlink="">
      <xdr:nvSpPr>
        <xdr:cNvPr id="312" name="補助費等該当値テキスト"/>
        <xdr:cNvSpPr txBox="1"/>
      </xdr:nvSpPr>
      <xdr:spPr>
        <a:xfrm>
          <a:off x="10528300" y="60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99762</xdr:rowOff>
    </xdr:from>
    <xdr:to>
      <xdr:col>50</xdr:col>
      <xdr:colOff>165100</xdr:colOff>
      <xdr:row>37</xdr:row>
      <xdr:rowOff>29912</xdr:rowOff>
    </xdr:to>
    <xdr:sp macro="" textlink="">
      <xdr:nvSpPr>
        <xdr:cNvPr id="313" name="楕円 312"/>
        <xdr:cNvSpPr/>
      </xdr:nvSpPr>
      <xdr:spPr>
        <a:xfrm>
          <a:off x="9588500" y="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46439</xdr:rowOff>
    </xdr:from>
    <xdr:ext cx="599010" cy="259045"/>
    <xdr:sp macro="" textlink="">
      <xdr:nvSpPr>
        <xdr:cNvPr id="314" name="テキスト ボックス 313"/>
        <xdr:cNvSpPr txBox="1"/>
      </xdr:nvSpPr>
      <xdr:spPr>
        <a:xfrm>
          <a:off x="9339795" y="604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102606</xdr:rowOff>
    </xdr:from>
    <xdr:to>
      <xdr:col>46</xdr:col>
      <xdr:colOff>38100</xdr:colOff>
      <xdr:row>37</xdr:row>
      <xdr:rowOff>32756</xdr:rowOff>
    </xdr:to>
    <xdr:sp macro="" textlink="">
      <xdr:nvSpPr>
        <xdr:cNvPr id="315" name="楕円 314"/>
        <xdr:cNvSpPr/>
      </xdr:nvSpPr>
      <xdr:spPr>
        <a:xfrm>
          <a:off x="8699500" y="62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49283</xdr:rowOff>
    </xdr:from>
    <xdr:ext cx="599010" cy="259045"/>
    <xdr:sp macro="" textlink="">
      <xdr:nvSpPr>
        <xdr:cNvPr id="316" name="テキスト ボックス 315"/>
        <xdr:cNvSpPr txBox="1"/>
      </xdr:nvSpPr>
      <xdr:spPr>
        <a:xfrm>
          <a:off x="8450795" y="605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154684</xdr:rowOff>
    </xdr:from>
    <xdr:to>
      <xdr:col>41</xdr:col>
      <xdr:colOff>101600</xdr:colOff>
      <xdr:row>37</xdr:row>
      <xdr:rowOff>84834</xdr:rowOff>
    </xdr:to>
    <xdr:sp macro="" textlink="">
      <xdr:nvSpPr>
        <xdr:cNvPr id="317" name="楕円 316"/>
        <xdr:cNvSpPr/>
      </xdr:nvSpPr>
      <xdr:spPr>
        <a:xfrm>
          <a:off x="7810500" y="63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101361</xdr:rowOff>
    </xdr:from>
    <xdr:ext cx="599010" cy="259045"/>
    <xdr:sp macro="" textlink="">
      <xdr:nvSpPr>
        <xdr:cNvPr id="318" name="テキスト ボックス 317"/>
        <xdr:cNvSpPr txBox="1"/>
      </xdr:nvSpPr>
      <xdr:spPr>
        <a:xfrm>
          <a:off x="7561795" y="61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151386</xdr:rowOff>
    </xdr:from>
    <xdr:to>
      <xdr:col>36</xdr:col>
      <xdr:colOff>165100</xdr:colOff>
      <xdr:row>35</xdr:row>
      <xdr:rowOff>81536</xdr:rowOff>
    </xdr:to>
    <xdr:sp macro="" textlink="">
      <xdr:nvSpPr>
        <xdr:cNvPr id="319" name="楕円 318"/>
        <xdr:cNvSpPr/>
      </xdr:nvSpPr>
      <xdr:spPr>
        <a:xfrm>
          <a:off x="6921500" y="59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98063</xdr:rowOff>
    </xdr:from>
    <xdr:ext cx="599010" cy="259045"/>
    <xdr:sp macro="" textlink="">
      <xdr:nvSpPr>
        <xdr:cNvPr id="320" name="テキスト ボックス 319"/>
        <xdr:cNvSpPr txBox="1"/>
      </xdr:nvSpPr>
      <xdr:spPr>
        <a:xfrm>
          <a:off x="6672795" y="57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42417</xdr:rowOff>
    </xdr:from>
    <xdr:to>
      <xdr:col>55</xdr:col>
      <xdr:colOff>0</xdr:colOff>
      <xdr:row>53</xdr:row>
      <xdr:rowOff>163488</xdr:rowOff>
    </xdr:to>
    <xdr:cxnSp macro="">
      <xdr:nvCxnSpPr>
        <xdr:cNvPr id="347" name="直線コネクタ 346"/>
        <xdr:cNvCxnSpPr/>
      </xdr:nvCxnSpPr>
      <xdr:spPr>
        <a:xfrm flipV="1">
          <a:off x="9639300" y="8786367"/>
          <a:ext cx="838200" cy="46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163488</xdr:rowOff>
    </xdr:from>
    <xdr:to>
      <xdr:col>50</xdr:col>
      <xdr:colOff>114300</xdr:colOff>
      <xdr:row>55</xdr:row>
      <xdr:rowOff>60627</xdr:rowOff>
    </xdr:to>
    <xdr:cxnSp macro="">
      <xdr:nvCxnSpPr>
        <xdr:cNvPr id="350" name="直線コネクタ 349"/>
        <xdr:cNvCxnSpPr/>
      </xdr:nvCxnSpPr>
      <xdr:spPr>
        <a:xfrm flipV="1">
          <a:off x="8750300" y="9250338"/>
          <a:ext cx="889000" cy="24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60627</xdr:rowOff>
    </xdr:from>
    <xdr:to>
      <xdr:col>45</xdr:col>
      <xdr:colOff>177800</xdr:colOff>
      <xdr:row>57</xdr:row>
      <xdr:rowOff>56453</xdr:rowOff>
    </xdr:to>
    <xdr:cxnSp macro="">
      <xdr:nvCxnSpPr>
        <xdr:cNvPr id="353" name="直線コネクタ 352"/>
        <xdr:cNvCxnSpPr/>
      </xdr:nvCxnSpPr>
      <xdr:spPr>
        <a:xfrm flipV="1">
          <a:off x="7861300" y="9490377"/>
          <a:ext cx="889000" cy="3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4556</xdr:rowOff>
    </xdr:from>
    <xdr:to>
      <xdr:col>41</xdr:col>
      <xdr:colOff>50800</xdr:colOff>
      <xdr:row>57</xdr:row>
      <xdr:rowOff>56453</xdr:rowOff>
    </xdr:to>
    <xdr:cxnSp macro="">
      <xdr:nvCxnSpPr>
        <xdr:cNvPr id="356" name="直線コネクタ 355"/>
        <xdr:cNvCxnSpPr/>
      </xdr:nvCxnSpPr>
      <xdr:spPr>
        <a:xfrm>
          <a:off x="6972300" y="9605756"/>
          <a:ext cx="889000" cy="2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163067</xdr:rowOff>
    </xdr:from>
    <xdr:to>
      <xdr:col>55</xdr:col>
      <xdr:colOff>50800</xdr:colOff>
      <xdr:row>51</xdr:row>
      <xdr:rowOff>93217</xdr:rowOff>
    </xdr:to>
    <xdr:sp macro="" textlink="">
      <xdr:nvSpPr>
        <xdr:cNvPr id="366" name="楕円 365"/>
        <xdr:cNvSpPr/>
      </xdr:nvSpPr>
      <xdr:spPr>
        <a:xfrm>
          <a:off x="10426700" y="87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87140</xdr:rowOff>
    </xdr:from>
    <xdr:ext cx="599010" cy="259045"/>
    <xdr:sp macro="" textlink="">
      <xdr:nvSpPr>
        <xdr:cNvPr id="367" name="普通建設事業費該当値テキスト"/>
        <xdr:cNvSpPr txBox="1"/>
      </xdr:nvSpPr>
      <xdr:spPr>
        <a:xfrm>
          <a:off x="10528300" y="86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112688</xdr:rowOff>
    </xdr:from>
    <xdr:to>
      <xdr:col>50</xdr:col>
      <xdr:colOff>165100</xdr:colOff>
      <xdr:row>54</xdr:row>
      <xdr:rowOff>42838</xdr:rowOff>
    </xdr:to>
    <xdr:sp macro="" textlink="">
      <xdr:nvSpPr>
        <xdr:cNvPr id="368" name="楕円 367"/>
        <xdr:cNvSpPr/>
      </xdr:nvSpPr>
      <xdr:spPr>
        <a:xfrm>
          <a:off x="9588500" y="91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59365</xdr:rowOff>
    </xdr:from>
    <xdr:ext cx="599010" cy="259045"/>
    <xdr:sp macro="" textlink="">
      <xdr:nvSpPr>
        <xdr:cNvPr id="369" name="テキスト ボックス 368"/>
        <xdr:cNvSpPr txBox="1"/>
      </xdr:nvSpPr>
      <xdr:spPr>
        <a:xfrm>
          <a:off x="9339795" y="897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9827</xdr:rowOff>
    </xdr:from>
    <xdr:to>
      <xdr:col>46</xdr:col>
      <xdr:colOff>38100</xdr:colOff>
      <xdr:row>55</xdr:row>
      <xdr:rowOff>111427</xdr:rowOff>
    </xdr:to>
    <xdr:sp macro="" textlink="">
      <xdr:nvSpPr>
        <xdr:cNvPr id="370" name="楕円 369"/>
        <xdr:cNvSpPr/>
      </xdr:nvSpPr>
      <xdr:spPr>
        <a:xfrm>
          <a:off x="8699500" y="94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127954</xdr:rowOff>
    </xdr:from>
    <xdr:ext cx="599010" cy="259045"/>
    <xdr:sp macro="" textlink="">
      <xdr:nvSpPr>
        <xdr:cNvPr id="371" name="テキスト ボックス 370"/>
        <xdr:cNvSpPr txBox="1"/>
      </xdr:nvSpPr>
      <xdr:spPr>
        <a:xfrm>
          <a:off x="8450795" y="92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5653</xdr:rowOff>
    </xdr:from>
    <xdr:to>
      <xdr:col>41</xdr:col>
      <xdr:colOff>101600</xdr:colOff>
      <xdr:row>57</xdr:row>
      <xdr:rowOff>107253</xdr:rowOff>
    </xdr:to>
    <xdr:sp macro="" textlink="">
      <xdr:nvSpPr>
        <xdr:cNvPr id="372" name="楕円 371"/>
        <xdr:cNvSpPr/>
      </xdr:nvSpPr>
      <xdr:spPr>
        <a:xfrm>
          <a:off x="7810500" y="97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98380</xdr:rowOff>
    </xdr:from>
    <xdr:ext cx="534377" cy="259045"/>
    <xdr:sp macro="" textlink="">
      <xdr:nvSpPr>
        <xdr:cNvPr id="373" name="テキスト ボックス 372"/>
        <xdr:cNvSpPr txBox="1"/>
      </xdr:nvSpPr>
      <xdr:spPr>
        <a:xfrm>
          <a:off x="7594111" y="98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125206</xdr:rowOff>
    </xdr:from>
    <xdr:to>
      <xdr:col>36</xdr:col>
      <xdr:colOff>165100</xdr:colOff>
      <xdr:row>56</xdr:row>
      <xdr:rowOff>55356</xdr:rowOff>
    </xdr:to>
    <xdr:sp macro="" textlink="">
      <xdr:nvSpPr>
        <xdr:cNvPr id="374" name="楕円 373"/>
        <xdr:cNvSpPr/>
      </xdr:nvSpPr>
      <xdr:spPr>
        <a:xfrm>
          <a:off x="6921500" y="95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71883</xdr:rowOff>
    </xdr:from>
    <xdr:ext cx="599010" cy="259045"/>
    <xdr:sp macro="" textlink="">
      <xdr:nvSpPr>
        <xdr:cNvPr id="375" name="テキスト ボックス 374"/>
        <xdr:cNvSpPr txBox="1"/>
      </xdr:nvSpPr>
      <xdr:spPr>
        <a:xfrm>
          <a:off x="6672795" y="933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23005</xdr:rowOff>
    </xdr:from>
    <xdr:to>
      <xdr:col>55</xdr:col>
      <xdr:colOff>0</xdr:colOff>
      <xdr:row>77</xdr:row>
      <xdr:rowOff>138525</xdr:rowOff>
    </xdr:to>
    <xdr:cxnSp macro="">
      <xdr:nvCxnSpPr>
        <xdr:cNvPr id="406" name="直線コネクタ 405"/>
        <xdr:cNvCxnSpPr/>
      </xdr:nvCxnSpPr>
      <xdr:spPr>
        <a:xfrm flipV="1">
          <a:off x="9639300" y="13053205"/>
          <a:ext cx="838200" cy="2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138525</xdr:rowOff>
    </xdr:from>
    <xdr:to>
      <xdr:col>50</xdr:col>
      <xdr:colOff>114300</xdr:colOff>
      <xdr:row>77</xdr:row>
      <xdr:rowOff>152557</xdr:rowOff>
    </xdr:to>
    <xdr:cxnSp macro="">
      <xdr:nvCxnSpPr>
        <xdr:cNvPr id="409" name="直線コネクタ 408"/>
        <xdr:cNvCxnSpPr/>
      </xdr:nvCxnSpPr>
      <xdr:spPr>
        <a:xfrm flipV="1">
          <a:off x="8750300" y="13340175"/>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152557</xdr:rowOff>
    </xdr:from>
    <xdr:to>
      <xdr:col>45</xdr:col>
      <xdr:colOff>177800</xdr:colOff>
      <xdr:row>79</xdr:row>
      <xdr:rowOff>95101</xdr:rowOff>
    </xdr:to>
    <xdr:cxnSp macro="">
      <xdr:nvCxnSpPr>
        <xdr:cNvPr id="412" name="直線コネクタ 411"/>
        <xdr:cNvCxnSpPr/>
      </xdr:nvCxnSpPr>
      <xdr:spPr>
        <a:xfrm flipV="1">
          <a:off x="7861300" y="13354207"/>
          <a:ext cx="889000" cy="28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83062</xdr:rowOff>
    </xdr:from>
    <xdr:to>
      <xdr:col>41</xdr:col>
      <xdr:colOff>50800</xdr:colOff>
      <xdr:row>79</xdr:row>
      <xdr:rowOff>95101</xdr:rowOff>
    </xdr:to>
    <xdr:cxnSp macro="">
      <xdr:nvCxnSpPr>
        <xdr:cNvPr id="415" name="直線コネクタ 414"/>
        <xdr:cNvCxnSpPr/>
      </xdr:nvCxnSpPr>
      <xdr:spPr>
        <a:xfrm>
          <a:off x="6972300" y="13627612"/>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143655</xdr:rowOff>
    </xdr:from>
    <xdr:to>
      <xdr:col>55</xdr:col>
      <xdr:colOff>50800</xdr:colOff>
      <xdr:row>76</xdr:row>
      <xdr:rowOff>73805</xdr:rowOff>
    </xdr:to>
    <xdr:sp macro="" textlink="">
      <xdr:nvSpPr>
        <xdr:cNvPr id="425" name="楕円 424"/>
        <xdr:cNvSpPr/>
      </xdr:nvSpPr>
      <xdr:spPr>
        <a:xfrm>
          <a:off x="10426700" y="130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166532</xdr:rowOff>
    </xdr:from>
    <xdr:ext cx="534377" cy="259045"/>
    <xdr:sp macro="" textlink="">
      <xdr:nvSpPr>
        <xdr:cNvPr id="426" name="普通建設事業費 （ うち新規整備　）該当値テキスト"/>
        <xdr:cNvSpPr txBox="1"/>
      </xdr:nvSpPr>
      <xdr:spPr>
        <a:xfrm>
          <a:off x="10528300" y="128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87725</xdr:rowOff>
    </xdr:from>
    <xdr:to>
      <xdr:col>50</xdr:col>
      <xdr:colOff>165100</xdr:colOff>
      <xdr:row>78</xdr:row>
      <xdr:rowOff>17875</xdr:rowOff>
    </xdr:to>
    <xdr:sp macro="" textlink="">
      <xdr:nvSpPr>
        <xdr:cNvPr id="427" name="楕円 426"/>
        <xdr:cNvSpPr/>
      </xdr:nvSpPr>
      <xdr:spPr>
        <a:xfrm>
          <a:off x="9588500" y="132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34402</xdr:rowOff>
    </xdr:from>
    <xdr:ext cx="534377" cy="259045"/>
    <xdr:sp macro="" textlink="">
      <xdr:nvSpPr>
        <xdr:cNvPr id="428" name="テキスト ボックス 427"/>
        <xdr:cNvSpPr txBox="1"/>
      </xdr:nvSpPr>
      <xdr:spPr>
        <a:xfrm>
          <a:off x="9372111" y="130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101757</xdr:rowOff>
    </xdr:from>
    <xdr:to>
      <xdr:col>46</xdr:col>
      <xdr:colOff>38100</xdr:colOff>
      <xdr:row>78</xdr:row>
      <xdr:rowOff>31907</xdr:rowOff>
    </xdr:to>
    <xdr:sp macro="" textlink="">
      <xdr:nvSpPr>
        <xdr:cNvPr id="429" name="楕円 428"/>
        <xdr:cNvSpPr/>
      </xdr:nvSpPr>
      <xdr:spPr>
        <a:xfrm>
          <a:off x="8699500" y="133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48434</xdr:rowOff>
    </xdr:from>
    <xdr:ext cx="534377" cy="259045"/>
    <xdr:sp macro="" textlink="">
      <xdr:nvSpPr>
        <xdr:cNvPr id="430" name="テキスト ボックス 429"/>
        <xdr:cNvSpPr txBox="1"/>
      </xdr:nvSpPr>
      <xdr:spPr>
        <a:xfrm>
          <a:off x="8483111" y="130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44301</xdr:rowOff>
    </xdr:from>
    <xdr:to>
      <xdr:col>41</xdr:col>
      <xdr:colOff>101600</xdr:colOff>
      <xdr:row>79</xdr:row>
      <xdr:rowOff>145901</xdr:rowOff>
    </xdr:to>
    <xdr:sp macro="" textlink="">
      <xdr:nvSpPr>
        <xdr:cNvPr id="431" name="楕円 430"/>
        <xdr:cNvSpPr/>
      </xdr:nvSpPr>
      <xdr:spPr>
        <a:xfrm>
          <a:off x="7810500" y="13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137028</xdr:rowOff>
    </xdr:from>
    <xdr:ext cx="378565" cy="259045"/>
    <xdr:sp macro="" textlink="">
      <xdr:nvSpPr>
        <xdr:cNvPr id="432" name="テキスト ボックス 431"/>
        <xdr:cNvSpPr txBox="1"/>
      </xdr:nvSpPr>
      <xdr:spPr>
        <a:xfrm>
          <a:off x="7672017" y="1368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32262</xdr:rowOff>
    </xdr:from>
    <xdr:to>
      <xdr:col>36</xdr:col>
      <xdr:colOff>165100</xdr:colOff>
      <xdr:row>79</xdr:row>
      <xdr:rowOff>133862</xdr:rowOff>
    </xdr:to>
    <xdr:sp macro="" textlink="">
      <xdr:nvSpPr>
        <xdr:cNvPr id="433" name="楕円 432"/>
        <xdr:cNvSpPr/>
      </xdr:nvSpPr>
      <xdr:spPr>
        <a:xfrm>
          <a:off x="6921500" y="135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124989</xdr:rowOff>
    </xdr:from>
    <xdr:ext cx="469744" cy="259045"/>
    <xdr:sp macro="" textlink="">
      <xdr:nvSpPr>
        <xdr:cNvPr id="434" name="テキスト ボックス 433"/>
        <xdr:cNvSpPr txBox="1"/>
      </xdr:nvSpPr>
      <xdr:spPr>
        <a:xfrm>
          <a:off x="6737428" y="1366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108010</xdr:rowOff>
    </xdr:from>
    <xdr:to>
      <xdr:col>55</xdr:col>
      <xdr:colOff>0</xdr:colOff>
      <xdr:row>93</xdr:row>
      <xdr:rowOff>19245</xdr:rowOff>
    </xdr:to>
    <xdr:cxnSp macro="">
      <xdr:nvCxnSpPr>
        <xdr:cNvPr id="459" name="直線コネクタ 458"/>
        <xdr:cNvCxnSpPr/>
      </xdr:nvCxnSpPr>
      <xdr:spPr>
        <a:xfrm flipV="1">
          <a:off x="9639300" y="15538510"/>
          <a:ext cx="838200" cy="4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19245</xdr:rowOff>
    </xdr:from>
    <xdr:to>
      <xdr:col>50</xdr:col>
      <xdr:colOff>114300</xdr:colOff>
      <xdr:row>94</xdr:row>
      <xdr:rowOff>140740</xdr:rowOff>
    </xdr:to>
    <xdr:cxnSp macro="">
      <xdr:nvCxnSpPr>
        <xdr:cNvPr id="462" name="直線コネクタ 461"/>
        <xdr:cNvCxnSpPr/>
      </xdr:nvCxnSpPr>
      <xdr:spPr>
        <a:xfrm flipV="1">
          <a:off x="8750300" y="15964095"/>
          <a:ext cx="889000" cy="29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140740</xdr:rowOff>
    </xdr:from>
    <xdr:to>
      <xdr:col>45</xdr:col>
      <xdr:colOff>177800</xdr:colOff>
      <xdr:row>96</xdr:row>
      <xdr:rowOff>87122</xdr:rowOff>
    </xdr:to>
    <xdr:cxnSp macro="">
      <xdr:nvCxnSpPr>
        <xdr:cNvPr id="465" name="直線コネクタ 464"/>
        <xdr:cNvCxnSpPr/>
      </xdr:nvCxnSpPr>
      <xdr:spPr>
        <a:xfrm flipV="1">
          <a:off x="7861300" y="16257040"/>
          <a:ext cx="889000" cy="2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17176</xdr:rowOff>
    </xdr:from>
    <xdr:to>
      <xdr:col>41</xdr:col>
      <xdr:colOff>50800</xdr:colOff>
      <xdr:row>96</xdr:row>
      <xdr:rowOff>87122</xdr:rowOff>
    </xdr:to>
    <xdr:cxnSp macro="">
      <xdr:nvCxnSpPr>
        <xdr:cNvPr id="468" name="直線コネクタ 467"/>
        <xdr:cNvCxnSpPr/>
      </xdr:nvCxnSpPr>
      <xdr:spPr>
        <a:xfrm>
          <a:off x="6972300" y="16304926"/>
          <a:ext cx="889000" cy="2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57210</xdr:rowOff>
    </xdr:from>
    <xdr:to>
      <xdr:col>55</xdr:col>
      <xdr:colOff>50800</xdr:colOff>
      <xdr:row>90</xdr:row>
      <xdr:rowOff>158810</xdr:rowOff>
    </xdr:to>
    <xdr:sp macro="" textlink="">
      <xdr:nvSpPr>
        <xdr:cNvPr id="478" name="楕円 477"/>
        <xdr:cNvSpPr/>
      </xdr:nvSpPr>
      <xdr:spPr>
        <a:xfrm>
          <a:off x="10426700" y="154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10237</xdr:rowOff>
    </xdr:from>
    <xdr:ext cx="599010" cy="259045"/>
    <xdr:sp macro="" textlink="">
      <xdr:nvSpPr>
        <xdr:cNvPr id="479" name="普通建設事業費 （ うち更新整備　）該当値テキスト"/>
        <xdr:cNvSpPr txBox="1"/>
      </xdr:nvSpPr>
      <xdr:spPr>
        <a:xfrm>
          <a:off x="10528300" y="1544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139895</xdr:rowOff>
    </xdr:from>
    <xdr:to>
      <xdr:col>50</xdr:col>
      <xdr:colOff>165100</xdr:colOff>
      <xdr:row>93</xdr:row>
      <xdr:rowOff>70045</xdr:rowOff>
    </xdr:to>
    <xdr:sp macro="" textlink="">
      <xdr:nvSpPr>
        <xdr:cNvPr id="480" name="楕円 479"/>
        <xdr:cNvSpPr/>
      </xdr:nvSpPr>
      <xdr:spPr>
        <a:xfrm>
          <a:off x="9588500" y="159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86572</xdr:rowOff>
    </xdr:from>
    <xdr:ext cx="599010" cy="259045"/>
    <xdr:sp macro="" textlink="">
      <xdr:nvSpPr>
        <xdr:cNvPr id="481" name="テキスト ボックス 480"/>
        <xdr:cNvSpPr txBox="1"/>
      </xdr:nvSpPr>
      <xdr:spPr>
        <a:xfrm>
          <a:off x="9339795" y="156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89940</xdr:rowOff>
    </xdr:from>
    <xdr:to>
      <xdr:col>46</xdr:col>
      <xdr:colOff>38100</xdr:colOff>
      <xdr:row>95</xdr:row>
      <xdr:rowOff>20090</xdr:rowOff>
    </xdr:to>
    <xdr:sp macro="" textlink="">
      <xdr:nvSpPr>
        <xdr:cNvPr id="482" name="楕円 481"/>
        <xdr:cNvSpPr/>
      </xdr:nvSpPr>
      <xdr:spPr>
        <a:xfrm>
          <a:off x="8699500" y="162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36617</xdr:rowOff>
    </xdr:from>
    <xdr:ext cx="534377" cy="259045"/>
    <xdr:sp macro="" textlink="">
      <xdr:nvSpPr>
        <xdr:cNvPr id="483" name="テキスト ボックス 482"/>
        <xdr:cNvSpPr txBox="1"/>
      </xdr:nvSpPr>
      <xdr:spPr>
        <a:xfrm>
          <a:off x="8483111" y="159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36322</xdr:rowOff>
    </xdr:from>
    <xdr:to>
      <xdr:col>41</xdr:col>
      <xdr:colOff>101600</xdr:colOff>
      <xdr:row>96</xdr:row>
      <xdr:rowOff>137922</xdr:rowOff>
    </xdr:to>
    <xdr:sp macro="" textlink="">
      <xdr:nvSpPr>
        <xdr:cNvPr id="484" name="楕円 483"/>
        <xdr:cNvSpPr/>
      </xdr:nvSpPr>
      <xdr:spPr>
        <a:xfrm>
          <a:off x="78105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129049</xdr:rowOff>
    </xdr:from>
    <xdr:ext cx="534377" cy="259045"/>
    <xdr:sp macro="" textlink="">
      <xdr:nvSpPr>
        <xdr:cNvPr id="485" name="テキスト ボックス 484"/>
        <xdr:cNvSpPr txBox="1"/>
      </xdr:nvSpPr>
      <xdr:spPr>
        <a:xfrm>
          <a:off x="7594111" y="165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137826</xdr:rowOff>
    </xdr:from>
    <xdr:to>
      <xdr:col>36</xdr:col>
      <xdr:colOff>165100</xdr:colOff>
      <xdr:row>95</xdr:row>
      <xdr:rowOff>67976</xdr:rowOff>
    </xdr:to>
    <xdr:sp macro="" textlink="">
      <xdr:nvSpPr>
        <xdr:cNvPr id="486" name="楕円 485"/>
        <xdr:cNvSpPr/>
      </xdr:nvSpPr>
      <xdr:spPr>
        <a:xfrm>
          <a:off x="6921500" y="162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84503</xdr:rowOff>
    </xdr:from>
    <xdr:ext cx="534377" cy="259045"/>
    <xdr:sp macro="" textlink="">
      <xdr:nvSpPr>
        <xdr:cNvPr id="487" name="テキスト ボックス 486"/>
        <xdr:cNvSpPr txBox="1"/>
      </xdr:nvSpPr>
      <xdr:spPr>
        <a:xfrm>
          <a:off x="6705111" y="160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18428</xdr:rowOff>
    </xdr:from>
    <xdr:to>
      <xdr:col>85</xdr:col>
      <xdr:colOff>127000</xdr:colOff>
      <xdr:row>38</xdr:row>
      <xdr:rowOff>58766</xdr:rowOff>
    </xdr:to>
    <xdr:cxnSp macro="">
      <xdr:nvCxnSpPr>
        <xdr:cNvPr id="518" name="直線コネクタ 517"/>
        <xdr:cNvCxnSpPr/>
      </xdr:nvCxnSpPr>
      <xdr:spPr>
        <a:xfrm flipV="1">
          <a:off x="15481300" y="6533528"/>
          <a:ext cx="838200" cy="4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58766</xdr:rowOff>
    </xdr:from>
    <xdr:to>
      <xdr:col>81</xdr:col>
      <xdr:colOff>50800</xdr:colOff>
      <xdr:row>39</xdr:row>
      <xdr:rowOff>60823</xdr:rowOff>
    </xdr:to>
    <xdr:cxnSp macro="">
      <xdr:nvCxnSpPr>
        <xdr:cNvPr id="521" name="直線コネクタ 520"/>
        <xdr:cNvCxnSpPr/>
      </xdr:nvCxnSpPr>
      <xdr:spPr>
        <a:xfrm flipV="1">
          <a:off x="14592300" y="6573866"/>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60823</xdr:rowOff>
    </xdr:from>
    <xdr:to>
      <xdr:col>76</xdr:col>
      <xdr:colOff>114300</xdr:colOff>
      <xdr:row>39</xdr:row>
      <xdr:rowOff>76802</xdr:rowOff>
    </xdr:to>
    <xdr:cxnSp macro="">
      <xdr:nvCxnSpPr>
        <xdr:cNvPr id="524" name="直線コネクタ 523"/>
        <xdr:cNvCxnSpPr/>
      </xdr:nvCxnSpPr>
      <xdr:spPr>
        <a:xfrm flipV="1">
          <a:off x="13703300" y="6747373"/>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76802</xdr:rowOff>
    </xdr:from>
    <xdr:to>
      <xdr:col>71</xdr:col>
      <xdr:colOff>177800</xdr:colOff>
      <xdr:row>39</xdr:row>
      <xdr:rowOff>79470</xdr:rowOff>
    </xdr:to>
    <xdr:cxnSp macro="">
      <xdr:nvCxnSpPr>
        <xdr:cNvPr id="527" name="直線コネクタ 526"/>
        <xdr:cNvCxnSpPr/>
      </xdr:nvCxnSpPr>
      <xdr:spPr>
        <a:xfrm flipV="1">
          <a:off x="12814300" y="6763352"/>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139078</xdr:rowOff>
    </xdr:from>
    <xdr:to>
      <xdr:col>85</xdr:col>
      <xdr:colOff>177800</xdr:colOff>
      <xdr:row>38</xdr:row>
      <xdr:rowOff>69228</xdr:rowOff>
    </xdr:to>
    <xdr:sp macro="" textlink="">
      <xdr:nvSpPr>
        <xdr:cNvPr id="537" name="楕円 536"/>
        <xdr:cNvSpPr/>
      </xdr:nvSpPr>
      <xdr:spPr>
        <a:xfrm>
          <a:off x="162687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161955</xdr:rowOff>
    </xdr:from>
    <xdr:ext cx="534377" cy="259045"/>
    <xdr:sp macro="" textlink="">
      <xdr:nvSpPr>
        <xdr:cNvPr id="538" name="災害復旧事業費該当値テキスト"/>
        <xdr:cNvSpPr txBox="1"/>
      </xdr:nvSpPr>
      <xdr:spPr>
        <a:xfrm>
          <a:off x="16370300" y="63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7966</xdr:rowOff>
    </xdr:from>
    <xdr:to>
      <xdr:col>81</xdr:col>
      <xdr:colOff>101600</xdr:colOff>
      <xdr:row>38</xdr:row>
      <xdr:rowOff>109566</xdr:rowOff>
    </xdr:to>
    <xdr:sp macro="" textlink="">
      <xdr:nvSpPr>
        <xdr:cNvPr id="539" name="楕円 538"/>
        <xdr:cNvSpPr/>
      </xdr:nvSpPr>
      <xdr:spPr>
        <a:xfrm>
          <a:off x="15430500" y="65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126093</xdr:rowOff>
    </xdr:from>
    <xdr:ext cx="534377" cy="259045"/>
    <xdr:sp macro="" textlink="">
      <xdr:nvSpPr>
        <xdr:cNvPr id="540" name="テキスト ボックス 539"/>
        <xdr:cNvSpPr txBox="1"/>
      </xdr:nvSpPr>
      <xdr:spPr>
        <a:xfrm>
          <a:off x="15214111" y="62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10023</xdr:rowOff>
    </xdr:from>
    <xdr:to>
      <xdr:col>76</xdr:col>
      <xdr:colOff>165100</xdr:colOff>
      <xdr:row>39</xdr:row>
      <xdr:rowOff>111623</xdr:rowOff>
    </xdr:to>
    <xdr:sp macro="" textlink="">
      <xdr:nvSpPr>
        <xdr:cNvPr id="541" name="楕円 540"/>
        <xdr:cNvSpPr/>
      </xdr:nvSpPr>
      <xdr:spPr>
        <a:xfrm>
          <a:off x="14541500" y="66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128150</xdr:rowOff>
    </xdr:from>
    <xdr:ext cx="534377" cy="259045"/>
    <xdr:sp macro="" textlink="">
      <xdr:nvSpPr>
        <xdr:cNvPr id="542" name="テキスト ボックス 541"/>
        <xdr:cNvSpPr txBox="1"/>
      </xdr:nvSpPr>
      <xdr:spPr>
        <a:xfrm>
          <a:off x="14325111" y="647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26002</xdr:rowOff>
    </xdr:from>
    <xdr:to>
      <xdr:col>72</xdr:col>
      <xdr:colOff>38100</xdr:colOff>
      <xdr:row>39</xdr:row>
      <xdr:rowOff>127602</xdr:rowOff>
    </xdr:to>
    <xdr:sp macro="" textlink="">
      <xdr:nvSpPr>
        <xdr:cNvPr id="543" name="楕円 542"/>
        <xdr:cNvSpPr/>
      </xdr:nvSpPr>
      <xdr:spPr>
        <a:xfrm>
          <a:off x="13652500" y="67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118729</xdr:rowOff>
    </xdr:from>
    <xdr:ext cx="469744" cy="259045"/>
    <xdr:sp macro="" textlink="">
      <xdr:nvSpPr>
        <xdr:cNvPr id="544" name="テキスト ボックス 543"/>
        <xdr:cNvSpPr txBox="1"/>
      </xdr:nvSpPr>
      <xdr:spPr>
        <a:xfrm>
          <a:off x="13468428" y="680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28670</xdr:rowOff>
    </xdr:from>
    <xdr:to>
      <xdr:col>67</xdr:col>
      <xdr:colOff>101600</xdr:colOff>
      <xdr:row>39</xdr:row>
      <xdr:rowOff>130270</xdr:rowOff>
    </xdr:to>
    <xdr:sp macro="" textlink="">
      <xdr:nvSpPr>
        <xdr:cNvPr id="545" name="楕円 544"/>
        <xdr:cNvSpPr/>
      </xdr:nvSpPr>
      <xdr:spPr>
        <a:xfrm>
          <a:off x="12763500" y="67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121397</xdr:rowOff>
    </xdr:from>
    <xdr:ext cx="469744" cy="259045"/>
    <xdr:sp macro="" textlink="">
      <xdr:nvSpPr>
        <xdr:cNvPr id="546" name="テキスト ボックス 545"/>
        <xdr:cNvSpPr txBox="1"/>
      </xdr:nvSpPr>
      <xdr:spPr>
        <a:xfrm>
          <a:off x="12579428" y="68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127246</xdr:rowOff>
    </xdr:from>
    <xdr:to>
      <xdr:col>85</xdr:col>
      <xdr:colOff>127000</xdr:colOff>
      <xdr:row>77</xdr:row>
      <xdr:rowOff>128574</xdr:rowOff>
    </xdr:to>
    <xdr:cxnSp macro="">
      <xdr:nvCxnSpPr>
        <xdr:cNvPr id="622" name="直線コネクタ 621"/>
        <xdr:cNvCxnSpPr/>
      </xdr:nvCxnSpPr>
      <xdr:spPr>
        <a:xfrm flipV="1">
          <a:off x="15481300" y="13328896"/>
          <a:ext cx="8382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128574</xdr:rowOff>
    </xdr:from>
    <xdr:to>
      <xdr:col>81</xdr:col>
      <xdr:colOff>50800</xdr:colOff>
      <xdr:row>77</xdr:row>
      <xdr:rowOff>131034</xdr:rowOff>
    </xdr:to>
    <xdr:cxnSp macro="">
      <xdr:nvCxnSpPr>
        <xdr:cNvPr id="625" name="直線コネクタ 624"/>
        <xdr:cNvCxnSpPr/>
      </xdr:nvCxnSpPr>
      <xdr:spPr>
        <a:xfrm flipV="1">
          <a:off x="14592300" y="13330224"/>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131034</xdr:rowOff>
    </xdr:from>
    <xdr:to>
      <xdr:col>76</xdr:col>
      <xdr:colOff>114300</xdr:colOff>
      <xdr:row>77</xdr:row>
      <xdr:rowOff>147582</xdr:rowOff>
    </xdr:to>
    <xdr:cxnSp macro="">
      <xdr:nvCxnSpPr>
        <xdr:cNvPr id="628" name="直線コネクタ 627"/>
        <xdr:cNvCxnSpPr/>
      </xdr:nvCxnSpPr>
      <xdr:spPr>
        <a:xfrm flipV="1">
          <a:off x="13703300" y="13332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145588</xdr:rowOff>
    </xdr:from>
    <xdr:to>
      <xdr:col>71</xdr:col>
      <xdr:colOff>177800</xdr:colOff>
      <xdr:row>77</xdr:row>
      <xdr:rowOff>147582</xdr:rowOff>
    </xdr:to>
    <xdr:cxnSp macro="">
      <xdr:nvCxnSpPr>
        <xdr:cNvPr id="631" name="直線コネクタ 630"/>
        <xdr:cNvCxnSpPr/>
      </xdr:nvCxnSpPr>
      <xdr:spPr>
        <a:xfrm>
          <a:off x="12814300" y="13347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76446</xdr:rowOff>
    </xdr:from>
    <xdr:to>
      <xdr:col>85</xdr:col>
      <xdr:colOff>177800</xdr:colOff>
      <xdr:row>78</xdr:row>
      <xdr:rowOff>6596</xdr:rowOff>
    </xdr:to>
    <xdr:sp macro="" textlink="">
      <xdr:nvSpPr>
        <xdr:cNvPr id="641" name="楕円 640"/>
        <xdr:cNvSpPr/>
      </xdr:nvSpPr>
      <xdr:spPr>
        <a:xfrm>
          <a:off x="16268700" y="132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35823</xdr:rowOff>
    </xdr:from>
    <xdr:ext cx="534377" cy="259045"/>
    <xdr:sp macro="" textlink="">
      <xdr:nvSpPr>
        <xdr:cNvPr id="642" name="公債費該当値テキスト"/>
        <xdr:cNvSpPr txBox="1"/>
      </xdr:nvSpPr>
      <xdr:spPr>
        <a:xfrm>
          <a:off x="16370300" y="1306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77774</xdr:rowOff>
    </xdr:from>
    <xdr:to>
      <xdr:col>81</xdr:col>
      <xdr:colOff>101600</xdr:colOff>
      <xdr:row>78</xdr:row>
      <xdr:rowOff>7924</xdr:rowOff>
    </xdr:to>
    <xdr:sp macro="" textlink="">
      <xdr:nvSpPr>
        <xdr:cNvPr id="643" name="楕円 642"/>
        <xdr:cNvSpPr/>
      </xdr:nvSpPr>
      <xdr:spPr>
        <a:xfrm>
          <a:off x="15430500" y="132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24451</xdr:rowOff>
    </xdr:from>
    <xdr:ext cx="534377" cy="259045"/>
    <xdr:sp macro="" textlink="">
      <xdr:nvSpPr>
        <xdr:cNvPr id="644" name="テキスト ボックス 643"/>
        <xdr:cNvSpPr txBox="1"/>
      </xdr:nvSpPr>
      <xdr:spPr>
        <a:xfrm>
          <a:off x="15214111" y="130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80234</xdr:rowOff>
    </xdr:from>
    <xdr:to>
      <xdr:col>76</xdr:col>
      <xdr:colOff>165100</xdr:colOff>
      <xdr:row>78</xdr:row>
      <xdr:rowOff>10384</xdr:rowOff>
    </xdr:to>
    <xdr:sp macro="" textlink="">
      <xdr:nvSpPr>
        <xdr:cNvPr id="645" name="楕円 644"/>
        <xdr:cNvSpPr/>
      </xdr:nvSpPr>
      <xdr:spPr>
        <a:xfrm>
          <a:off x="14541500" y="13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26911</xdr:rowOff>
    </xdr:from>
    <xdr:ext cx="534377" cy="259045"/>
    <xdr:sp macro="" textlink="">
      <xdr:nvSpPr>
        <xdr:cNvPr id="646" name="テキスト ボックス 645"/>
        <xdr:cNvSpPr txBox="1"/>
      </xdr:nvSpPr>
      <xdr:spPr>
        <a:xfrm>
          <a:off x="14325111" y="130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96782</xdr:rowOff>
    </xdr:from>
    <xdr:to>
      <xdr:col>72</xdr:col>
      <xdr:colOff>38100</xdr:colOff>
      <xdr:row>78</xdr:row>
      <xdr:rowOff>26932</xdr:rowOff>
    </xdr:to>
    <xdr:sp macro="" textlink="">
      <xdr:nvSpPr>
        <xdr:cNvPr id="647" name="楕円 646"/>
        <xdr:cNvSpPr/>
      </xdr:nvSpPr>
      <xdr:spPr>
        <a:xfrm>
          <a:off x="13652500" y="132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18059</xdr:rowOff>
    </xdr:from>
    <xdr:ext cx="534377" cy="259045"/>
    <xdr:sp macro="" textlink="">
      <xdr:nvSpPr>
        <xdr:cNvPr id="648" name="テキスト ボックス 647"/>
        <xdr:cNvSpPr txBox="1"/>
      </xdr:nvSpPr>
      <xdr:spPr>
        <a:xfrm>
          <a:off x="13436111" y="133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94788</xdr:rowOff>
    </xdr:from>
    <xdr:to>
      <xdr:col>67</xdr:col>
      <xdr:colOff>101600</xdr:colOff>
      <xdr:row>78</xdr:row>
      <xdr:rowOff>24938</xdr:rowOff>
    </xdr:to>
    <xdr:sp macro="" textlink="">
      <xdr:nvSpPr>
        <xdr:cNvPr id="649" name="楕円 648"/>
        <xdr:cNvSpPr/>
      </xdr:nvSpPr>
      <xdr:spPr>
        <a:xfrm>
          <a:off x="12763500" y="132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41465</xdr:rowOff>
    </xdr:from>
    <xdr:ext cx="534377" cy="259045"/>
    <xdr:sp macro="" textlink="">
      <xdr:nvSpPr>
        <xdr:cNvPr id="650" name="テキスト ボックス 649"/>
        <xdr:cNvSpPr txBox="1"/>
      </xdr:nvSpPr>
      <xdr:spPr>
        <a:xfrm>
          <a:off x="12547111" y="130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28941</xdr:rowOff>
    </xdr:from>
    <xdr:to>
      <xdr:col>85</xdr:col>
      <xdr:colOff>127000</xdr:colOff>
      <xdr:row>99</xdr:row>
      <xdr:rowOff>34356</xdr:rowOff>
    </xdr:to>
    <xdr:cxnSp macro="">
      <xdr:nvCxnSpPr>
        <xdr:cNvPr id="679" name="直線コネクタ 678"/>
        <xdr:cNvCxnSpPr/>
      </xdr:nvCxnSpPr>
      <xdr:spPr>
        <a:xfrm flipV="1">
          <a:off x="15481300" y="17002491"/>
          <a:ext cx="8382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34356</xdr:rowOff>
    </xdr:from>
    <xdr:to>
      <xdr:col>81</xdr:col>
      <xdr:colOff>50800</xdr:colOff>
      <xdr:row>99</xdr:row>
      <xdr:rowOff>38129</xdr:rowOff>
    </xdr:to>
    <xdr:cxnSp macro="">
      <xdr:nvCxnSpPr>
        <xdr:cNvPr id="682" name="直線コネクタ 681"/>
        <xdr:cNvCxnSpPr/>
      </xdr:nvCxnSpPr>
      <xdr:spPr>
        <a:xfrm flipV="1">
          <a:off x="14592300" y="17007906"/>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2206</xdr:rowOff>
    </xdr:from>
    <xdr:to>
      <xdr:col>76</xdr:col>
      <xdr:colOff>114300</xdr:colOff>
      <xdr:row>99</xdr:row>
      <xdr:rowOff>38129</xdr:rowOff>
    </xdr:to>
    <xdr:cxnSp macro="">
      <xdr:nvCxnSpPr>
        <xdr:cNvPr id="685" name="直線コネクタ 684"/>
        <xdr:cNvCxnSpPr/>
      </xdr:nvCxnSpPr>
      <xdr:spPr>
        <a:xfrm>
          <a:off x="13703300" y="169757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2206</xdr:rowOff>
    </xdr:from>
    <xdr:to>
      <xdr:col>71</xdr:col>
      <xdr:colOff>177800</xdr:colOff>
      <xdr:row>99</xdr:row>
      <xdr:rowOff>35339</xdr:rowOff>
    </xdr:to>
    <xdr:cxnSp macro="">
      <xdr:nvCxnSpPr>
        <xdr:cNvPr id="688" name="直線コネクタ 687"/>
        <xdr:cNvCxnSpPr/>
      </xdr:nvCxnSpPr>
      <xdr:spPr>
        <a:xfrm flipV="1">
          <a:off x="12814300" y="16975756"/>
          <a:ext cx="8890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149591</xdr:rowOff>
    </xdr:from>
    <xdr:to>
      <xdr:col>85</xdr:col>
      <xdr:colOff>177800</xdr:colOff>
      <xdr:row>99</xdr:row>
      <xdr:rowOff>79741</xdr:rowOff>
    </xdr:to>
    <xdr:sp macro="" textlink="">
      <xdr:nvSpPr>
        <xdr:cNvPr id="698" name="楕円 697"/>
        <xdr:cNvSpPr/>
      </xdr:nvSpPr>
      <xdr:spPr>
        <a:xfrm>
          <a:off x="16268700" y="169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64518</xdr:rowOff>
    </xdr:from>
    <xdr:ext cx="469744" cy="259045"/>
    <xdr:sp macro="" textlink="">
      <xdr:nvSpPr>
        <xdr:cNvPr id="699" name="積立金該当値テキスト"/>
        <xdr:cNvSpPr txBox="1"/>
      </xdr:nvSpPr>
      <xdr:spPr>
        <a:xfrm>
          <a:off x="16370300" y="168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155006</xdr:rowOff>
    </xdr:from>
    <xdr:to>
      <xdr:col>81</xdr:col>
      <xdr:colOff>101600</xdr:colOff>
      <xdr:row>99</xdr:row>
      <xdr:rowOff>85156</xdr:rowOff>
    </xdr:to>
    <xdr:sp macro="" textlink="">
      <xdr:nvSpPr>
        <xdr:cNvPr id="700" name="楕円 699"/>
        <xdr:cNvSpPr/>
      </xdr:nvSpPr>
      <xdr:spPr>
        <a:xfrm>
          <a:off x="15430500" y="169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76283</xdr:rowOff>
    </xdr:from>
    <xdr:ext cx="469744" cy="259045"/>
    <xdr:sp macro="" textlink="">
      <xdr:nvSpPr>
        <xdr:cNvPr id="701" name="テキスト ボックス 700"/>
        <xdr:cNvSpPr txBox="1"/>
      </xdr:nvSpPr>
      <xdr:spPr>
        <a:xfrm>
          <a:off x="15246428" y="170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158779</xdr:rowOff>
    </xdr:from>
    <xdr:to>
      <xdr:col>76</xdr:col>
      <xdr:colOff>165100</xdr:colOff>
      <xdr:row>99</xdr:row>
      <xdr:rowOff>88929</xdr:rowOff>
    </xdr:to>
    <xdr:sp macro="" textlink="">
      <xdr:nvSpPr>
        <xdr:cNvPr id="702" name="楕円 701"/>
        <xdr:cNvSpPr/>
      </xdr:nvSpPr>
      <xdr:spPr>
        <a:xfrm>
          <a:off x="14541500" y="169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80056</xdr:rowOff>
    </xdr:from>
    <xdr:ext cx="469744" cy="259045"/>
    <xdr:sp macro="" textlink="">
      <xdr:nvSpPr>
        <xdr:cNvPr id="703" name="テキスト ボックス 702"/>
        <xdr:cNvSpPr txBox="1"/>
      </xdr:nvSpPr>
      <xdr:spPr>
        <a:xfrm>
          <a:off x="14357428" y="170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122856</xdr:rowOff>
    </xdr:from>
    <xdr:to>
      <xdr:col>72</xdr:col>
      <xdr:colOff>38100</xdr:colOff>
      <xdr:row>99</xdr:row>
      <xdr:rowOff>53006</xdr:rowOff>
    </xdr:to>
    <xdr:sp macro="" textlink="">
      <xdr:nvSpPr>
        <xdr:cNvPr id="704" name="楕円 703"/>
        <xdr:cNvSpPr/>
      </xdr:nvSpPr>
      <xdr:spPr>
        <a:xfrm>
          <a:off x="13652500" y="169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44133</xdr:rowOff>
    </xdr:from>
    <xdr:ext cx="534377" cy="259045"/>
    <xdr:sp macro="" textlink="">
      <xdr:nvSpPr>
        <xdr:cNvPr id="705" name="テキスト ボックス 704"/>
        <xdr:cNvSpPr txBox="1"/>
      </xdr:nvSpPr>
      <xdr:spPr>
        <a:xfrm>
          <a:off x="13436111" y="170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155989</xdr:rowOff>
    </xdr:from>
    <xdr:to>
      <xdr:col>67</xdr:col>
      <xdr:colOff>101600</xdr:colOff>
      <xdr:row>99</xdr:row>
      <xdr:rowOff>86139</xdr:rowOff>
    </xdr:to>
    <xdr:sp macro="" textlink="">
      <xdr:nvSpPr>
        <xdr:cNvPr id="706" name="楕円 705"/>
        <xdr:cNvSpPr/>
      </xdr:nvSpPr>
      <xdr:spPr>
        <a:xfrm>
          <a:off x="12763500" y="169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77266</xdr:rowOff>
    </xdr:from>
    <xdr:ext cx="469744" cy="259045"/>
    <xdr:sp macro="" textlink="">
      <xdr:nvSpPr>
        <xdr:cNvPr id="707" name="テキスト ボックス 706"/>
        <xdr:cNvSpPr txBox="1"/>
      </xdr:nvSpPr>
      <xdr:spPr>
        <a:xfrm>
          <a:off x="12579428" y="1705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68377</xdr:rowOff>
    </xdr:from>
    <xdr:to>
      <xdr:col>116</xdr:col>
      <xdr:colOff>63500</xdr:colOff>
      <xdr:row>38</xdr:row>
      <xdr:rowOff>16158</xdr:rowOff>
    </xdr:to>
    <xdr:cxnSp macro="">
      <xdr:nvCxnSpPr>
        <xdr:cNvPr id="738" name="直線コネクタ 737"/>
        <xdr:cNvCxnSpPr/>
      </xdr:nvCxnSpPr>
      <xdr:spPr>
        <a:xfrm>
          <a:off x="21323300" y="6412027"/>
          <a:ext cx="8382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38300</xdr:rowOff>
    </xdr:from>
    <xdr:to>
      <xdr:col>111</xdr:col>
      <xdr:colOff>177800</xdr:colOff>
      <xdr:row>37</xdr:row>
      <xdr:rowOff>68377</xdr:rowOff>
    </xdr:to>
    <xdr:cxnSp macro="">
      <xdr:nvCxnSpPr>
        <xdr:cNvPr id="741" name="直線コネクタ 740"/>
        <xdr:cNvCxnSpPr/>
      </xdr:nvCxnSpPr>
      <xdr:spPr>
        <a:xfrm>
          <a:off x="20434300" y="6381950"/>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134801</xdr:rowOff>
    </xdr:from>
    <xdr:to>
      <xdr:col>107</xdr:col>
      <xdr:colOff>50800</xdr:colOff>
      <xdr:row>37</xdr:row>
      <xdr:rowOff>38300</xdr:rowOff>
    </xdr:to>
    <xdr:cxnSp macro="">
      <xdr:nvCxnSpPr>
        <xdr:cNvPr id="744" name="直線コネクタ 743"/>
        <xdr:cNvCxnSpPr/>
      </xdr:nvCxnSpPr>
      <xdr:spPr>
        <a:xfrm>
          <a:off x="19545300" y="6307001"/>
          <a:ext cx="8890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65307</xdr:rowOff>
    </xdr:from>
    <xdr:to>
      <xdr:col>102</xdr:col>
      <xdr:colOff>114300</xdr:colOff>
      <xdr:row>36</xdr:row>
      <xdr:rowOff>134801</xdr:rowOff>
    </xdr:to>
    <xdr:cxnSp macro="">
      <xdr:nvCxnSpPr>
        <xdr:cNvPr id="747" name="直線コネクタ 746"/>
        <xdr:cNvCxnSpPr/>
      </xdr:nvCxnSpPr>
      <xdr:spPr>
        <a:xfrm>
          <a:off x="18656300" y="6237507"/>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136808</xdr:rowOff>
    </xdr:from>
    <xdr:to>
      <xdr:col>116</xdr:col>
      <xdr:colOff>114300</xdr:colOff>
      <xdr:row>38</xdr:row>
      <xdr:rowOff>66958</xdr:rowOff>
    </xdr:to>
    <xdr:sp macro="" textlink="">
      <xdr:nvSpPr>
        <xdr:cNvPr id="757" name="楕円 756"/>
        <xdr:cNvSpPr/>
      </xdr:nvSpPr>
      <xdr:spPr>
        <a:xfrm>
          <a:off x="22110700" y="64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159685</xdr:rowOff>
    </xdr:from>
    <xdr:ext cx="469744" cy="259045"/>
    <xdr:sp macro="" textlink="">
      <xdr:nvSpPr>
        <xdr:cNvPr id="758" name="投資及び出資金該当値テキスト"/>
        <xdr:cNvSpPr txBox="1"/>
      </xdr:nvSpPr>
      <xdr:spPr>
        <a:xfrm>
          <a:off x="22212300" y="633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17577</xdr:rowOff>
    </xdr:from>
    <xdr:to>
      <xdr:col>112</xdr:col>
      <xdr:colOff>38100</xdr:colOff>
      <xdr:row>37</xdr:row>
      <xdr:rowOff>119177</xdr:rowOff>
    </xdr:to>
    <xdr:sp macro="" textlink="">
      <xdr:nvSpPr>
        <xdr:cNvPr id="759" name="楕円 758"/>
        <xdr:cNvSpPr/>
      </xdr:nvSpPr>
      <xdr:spPr>
        <a:xfrm>
          <a:off x="21272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135704</xdr:rowOff>
    </xdr:from>
    <xdr:ext cx="534377" cy="259045"/>
    <xdr:sp macro="" textlink="">
      <xdr:nvSpPr>
        <xdr:cNvPr id="760" name="テキスト ボックス 759"/>
        <xdr:cNvSpPr txBox="1"/>
      </xdr:nvSpPr>
      <xdr:spPr>
        <a:xfrm>
          <a:off x="21056111" y="61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158950</xdr:rowOff>
    </xdr:from>
    <xdr:to>
      <xdr:col>107</xdr:col>
      <xdr:colOff>101600</xdr:colOff>
      <xdr:row>37</xdr:row>
      <xdr:rowOff>89100</xdr:rowOff>
    </xdr:to>
    <xdr:sp macro="" textlink="">
      <xdr:nvSpPr>
        <xdr:cNvPr id="761" name="楕円 760"/>
        <xdr:cNvSpPr/>
      </xdr:nvSpPr>
      <xdr:spPr>
        <a:xfrm>
          <a:off x="20383500" y="63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105627</xdr:rowOff>
    </xdr:from>
    <xdr:ext cx="534377" cy="259045"/>
    <xdr:sp macro="" textlink="">
      <xdr:nvSpPr>
        <xdr:cNvPr id="762" name="テキスト ボックス 761"/>
        <xdr:cNvSpPr txBox="1"/>
      </xdr:nvSpPr>
      <xdr:spPr>
        <a:xfrm>
          <a:off x="20167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84001</xdr:rowOff>
    </xdr:from>
    <xdr:to>
      <xdr:col>102</xdr:col>
      <xdr:colOff>165100</xdr:colOff>
      <xdr:row>37</xdr:row>
      <xdr:rowOff>14151</xdr:rowOff>
    </xdr:to>
    <xdr:sp macro="" textlink="">
      <xdr:nvSpPr>
        <xdr:cNvPr id="763" name="楕円 762"/>
        <xdr:cNvSpPr/>
      </xdr:nvSpPr>
      <xdr:spPr>
        <a:xfrm>
          <a:off x="19494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30678</xdr:rowOff>
    </xdr:from>
    <xdr:ext cx="534377" cy="259045"/>
    <xdr:sp macro="" textlink="">
      <xdr:nvSpPr>
        <xdr:cNvPr id="764" name="テキスト ボックス 763"/>
        <xdr:cNvSpPr txBox="1"/>
      </xdr:nvSpPr>
      <xdr:spPr>
        <a:xfrm>
          <a:off x="19278111" y="60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14507</xdr:rowOff>
    </xdr:from>
    <xdr:to>
      <xdr:col>98</xdr:col>
      <xdr:colOff>38100</xdr:colOff>
      <xdr:row>36</xdr:row>
      <xdr:rowOff>116107</xdr:rowOff>
    </xdr:to>
    <xdr:sp macro="" textlink="">
      <xdr:nvSpPr>
        <xdr:cNvPr id="765" name="楕円 764"/>
        <xdr:cNvSpPr/>
      </xdr:nvSpPr>
      <xdr:spPr>
        <a:xfrm>
          <a:off x="18605500" y="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132634</xdr:rowOff>
    </xdr:from>
    <xdr:ext cx="534377" cy="259045"/>
    <xdr:sp macro="" textlink="">
      <xdr:nvSpPr>
        <xdr:cNvPr id="766" name="テキスト ボックス 765"/>
        <xdr:cNvSpPr txBox="1"/>
      </xdr:nvSpPr>
      <xdr:spPr>
        <a:xfrm>
          <a:off x="18389111" y="59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165639</xdr:rowOff>
    </xdr:from>
    <xdr:to>
      <xdr:col>116</xdr:col>
      <xdr:colOff>63500</xdr:colOff>
      <xdr:row>59</xdr:row>
      <xdr:rowOff>3356</xdr:rowOff>
    </xdr:to>
    <xdr:cxnSp macro="">
      <xdr:nvCxnSpPr>
        <xdr:cNvPr id="795" name="直線コネクタ 794"/>
        <xdr:cNvCxnSpPr/>
      </xdr:nvCxnSpPr>
      <xdr:spPr>
        <a:xfrm>
          <a:off x="21323300" y="10109739"/>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158155</xdr:rowOff>
    </xdr:from>
    <xdr:to>
      <xdr:col>111</xdr:col>
      <xdr:colOff>177800</xdr:colOff>
      <xdr:row>58</xdr:row>
      <xdr:rowOff>165639</xdr:rowOff>
    </xdr:to>
    <xdr:cxnSp macro="">
      <xdr:nvCxnSpPr>
        <xdr:cNvPr id="798" name="直線コネクタ 797"/>
        <xdr:cNvCxnSpPr/>
      </xdr:nvCxnSpPr>
      <xdr:spPr>
        <a:xfrm>
          <a:off x="20434300" y="10102255"/>
          <a:ext cx="8890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155649</xdr:rowOff>
    </xdr:from>
    <xdr:to>
      <xdr:col>107</xdr:col>
      <xdr:colOff>50800</xdr:colOff>
      <xdr:row>58</xdr:row>
      <xdr:rowOff>158155</xdr:rowOff>
    </xdr:to>
    <xdr:cxnSp macro="">
      <xdr:nvCxnSpPr>
        <xdr:cNvPr id="801" name="直線コネクタ 800"/>
        <xdr:cNvCxnSpPr/>
      </xdr:nvCxnSpPr>
      <xdr:spPr>
        <a:xfrm>
          <a:off x="19545300" y="10099749"/>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155649</xdr:rowOff>
    </xdr:from>
    <xdr:to>
      <xdr:col>102</xdr:col>
      <xdr:colOff>114300</xdr:colOff>
      <xdr:row>59</xdr:row>
      <xdr:rowOff>22992</xdr:rowOff>
    </xdr:to>
    <xdr:cxnSp macro="">
      <xdr:nvCxnSpPr>
        <xdr:cNvPr id="804" name="直線コネクタ 803"/>
        <xdr:cNvCxnSpPr/>
      </xdr:nvCxnSpPr>
      <xdr:spPr>
        <a:xfrm flipV="1">
          <a:off x="18656300" y="10099749"/>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124006</xdr:rowOff>
    </xdr:from>
    <xdr:to>
      <xdr:col>116</xdr:col>
      <xdr:colOff>114300</xdr:colOff>
      <xdr:row>59</xdr:row>
      <xdr:rowOff>54156</xdr:rowOff>
    </xdr:to>
    <xdr:sp macro="" textlink="">
      <xdr:nvSpPr>
        <xdr:cNvPr id="814" name="楕円 813"/>
        <xdr:cNvSpPr/>
      </xdr:nvSpPr>
      <xdr:spPr>
        <a:xfrm>
          <a:off x="22110700" y="100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114839</xdr:rowOff>
    </xdr:from>
    <xdr:to>
      <xdr:col>112</xdr:col>
      <xdr:colOff>38100</xdr:colOff>
      <xdr:row>59</xdr:row>
      <xdr:rowOff>44989</xdr:rowOff>
    </xdr:to>
    <xdr:sp macro="" textlink="">
      <xdr:nvSpPr>
        <xdr:cNvPr id="816" name="楕円 815"/>
        <xdr:cNvSpPr/>
      </xdr:nvSpPr>
      <xdr:spPr>
        <a:xfrm>
          <a:off x="21272500" y="100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61516</xdr:rowOff>
    </xdr:from>
    <xdr:ext cx="469744" cy="259045"/>
    <xdr:sp macro="" textlink="">
      <xdr:nvSpPr>
        <xdr:cNvPr id="817" name="テキスト ボックス 816"/>
        <xdr:cNvSpPr txBox="1"/>
      </xdr:nvSpPr>
      <xdr:spPr>
        <a:xfrm>
          <a:off x="21088428" y="98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107355</xdr:rowOff>
    </xdr:from>
    <xdr:to>
      <xdr:col>107</xdr:col>
      <xdr:colOff>101600</xdr:colOff>
      <xdr:row>59</xdr:row>
      <xdr:rowOff>37505</xdr:rowOff>
    </xdr:to>
    <xdr:sp macro="" textlink="">
      <xdr:nvSpPr>
        <xdr:cNvPr id="818" name="楕円 817"/>
        <xdr:cNvSpPr/>
      </xdr:nvSpPr>
      <xdr:spPr>
        <a:xfrm>
          <a:off x="20383500" y="100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54032</xdr:rowOff>
    </xdr:from>
    <xdr:ext cx="469744" cy="259045"/>
    <xdr:sp macro="" textlink="">
      <xdr:nvSpPr>
        <xdr:cNvPr id="819" name="テキスト ボックス 818"/>
        <xdr:cNvSpPr txBox="1"/>
      </xdr:nvSpPr>
      <xdr:spPr>
        <a:xfrm>
          <a:off x="20199428" y="982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104849</xdr:rowOff>
    </xdr:from>
    <xdr:to>
      <xdr:col>102</xdr:col>
      <xdr:colOff>165100</xdr:colOff>
      <xdr:row>59</xdr:row>
      <xdr:rowOff>34999</xdr:rowOff>
    </xdr:to>
    <xdr:sp macro="" textlink="">
      <xdr:nvSpPr>
        <xdr:cNvPr id="820" name="楕円 819"/>
        <xdr:cNvSpPr/>
      </xdr:nvSpPr>
      <xdr:spPr>
        <a:xfrm>
          <a:off x="19494500" y="1004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51526</xdr:rowOff>
    </xdr:from>
    <xdr:ext cx="469744" cy="259045"/>
    <xdr:sp macro="" textlink="">
      <xdr:nvSpPr>
        <xdr:cNvPr id="821" name="テキスト ボックス 820"/>
        <xdr:cNvSpPr txBox="1"/>
      </xdr:nvSpPr>
      <xdr:spPr>
        <a:xfrm>
          <a:off x="19310428" y="98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143642</xdr:rowOff>
    </xdr:from>
    <xdr:to>
      <xdr:col>98</xdr:col>
      <xdr:colOff>38100</xdr:colOff>
      <xdr:row>59</xdr:row>
      <xdr:rowOff>73792</xdr:rowOff>
    </xdr:to>
    <xdr:sp macro="" textlink="">
      <xdr:nvSpPr>
        <xdr:cNvPr id="822" name="楕円 821"/>
        <xdr:cNvSpPr/>
      </xdr:nvSpPr>
      <xdr:spPr>
        <a:xfrm>
          <a:off x="18605500" y="100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64919</xdr:rowOff>
    </xdr:from>
    <xdr:ext cx="469744" cy="259045"/>
    <xdr:sp macro="" textlink="">
      <xdr:nvSpPr>
        <xdr:cNvPr id="823" name="テキスト ボックス 822"/>
        <xdr:cNvSpPr txBox="1"/>
      </xdr:nvSpPr>
      <xdr:spPr>
        <a:xfrm>
          <a:off x="18421428" y="1018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25667</xdr:rowOff>
    </xdr:from>
    <xdr:to>
      <xdr:col>116</xdr:col>
      <xdr:colOff>63500</xdr:colOff>
      <xdr:row>74</xdr:row>
      <xdr:rowOff>57594</xdr:rowOff>
    </xdr:to>
    <xdr:cxnSp macro="">
      <xdr:nvCxnSpPr>
        <xdr:cNvPr id="853" name="直線コネクタ 852"/>
        <xdr:cNvCxnSpPr/>
      </xdr:nvCxnSpPr>
      <xdr:spPr>
        <a:xfrm flipV="1">
          <a:off x="21323300" y="12712967"/>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57594</xdr:rowOff>
    </xdr:from>
    <xdr:to>
      <xdr:col>111</xdr:col>
      <xdr:colOff>177800</xdr:colOff>
      <xdr:row>74</xdr:row>
      <xdr:rowOff>73425</xdr:rowOff>
    </xdr:to>
    <xdr:cxnSp macro="">
      <xdr:nvCxnSpPr>
        <xdr:cNvPr id="856" name="直線コネクタ 855"/>
        <xdr:cNvCxnSpPr/>
      </xdr:nvCxnSpPr>
      <xdr:spPr>
        <a:xfrm flipV="1">
          <a:off x="20434300" y="12744894"/>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70739</xdr:rowOff>
    </xdr:from>
    <xdr:to>
      <xdr:col>107</xdr:col>
      <xdr:colOff>50800</xdr:colOff>
      <xdr:row>74</xdr:row>
      <xdr:rowOff>73425</xdr:rowOff>
    </xdr:to>
    <xdr:cxnSp macro="">
      <xdr:nvCxnSpPr>
        <xdr:cNvPr id="859" name="直線コネクタ 858"/>
        <xdr:cNvCxnSpPr/>
      </xdr:nvCxnSpPr>
      <xdr:spPr>
        <a:xfrm>
          <a:off x="19545300" y="1275803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70739</xdr:rowOff>
    </xdr:from>
    <xdr:to>
      <xdr:col>102</xdr:col>
      <xdr:colOff>114300</xdr:colOff>
      <xdr:row>74</xdr:row>
      <xdr:rowOff>108248</xdr:rowOff>
    </xdr:to>
    <xdr:cxnSp macro="">
      <xdr:nvCxnSpPr>
        <xdr:cNvPr id="862" name="直線コネクタ 861"/>
        <xdr:cNvCxnSpPr/>
      </xdr:nvCxnSpPr>
      <xdr:spPr>
        <a:xfrm flipV="1">
          <a:off x="18656300" y="12758039"/>
          <a:ext cx="8890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146317</xdr:rowOff>
    </xdr:from>
    <xdr:to>
      <xdr:col>116</xdr:col>
      <xdr:colOff>114300</xdr:colOff>
      <xdr:row>74</xdr:row>
      <xdr:rowOff>76467</xdr:rowOff>
    </xdr:to>
    <xdr:sp macro="" textlink="">
      <xdr:nvSpPr>
        <xdr:cNvPr id="872" name="楕円 871"/>
        <xdr:cNvSpPr/>
      </xdr:nvSpPr>
      <xdr:spPr>
        <a:xfrm>
          <a:off x="22110700" y="126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169194</xdr:rowOff>
    </xdr:from>
    <xdr:ext cx="534377" cy="259045"/>
    <xdr:sp macro="" textlink="">
      <xdr:nvSpPr>
        <xdr:cNvPr id="873" name="繰出金該当値テキスト"/>
        <xdr:cNvSpPr txBox="1"/>
      </xdr:nvSpPr>
      <xdr:spPr>
        <a:xfrm>
          <a:off x="22212300" y="125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6794</xdr:rowOff>
    </xdr:from>
    <xdr:to>
      <xdr:col>112</xdr:col>
      <xdr:colOff>38100</xdr:colOff>
      <xdr:row>74</xdr:row>
      <xdr:rowOff>108394</xdr:rowOff>
    </xdr:to>
    <xdr:sp macro="" textlink="">
      <xdr:nvSpPr>
        <xdr:cNvPr id="874" name="楕円 873"/>
        <xdr:cNvSpPr/>
      </xdr:nvSpPr>
      <xdr:spPr>
        <a:xfrm>
          <a:off x="21272500" y="126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124921</xdr:rowOff>
    </xdr:from>
    <xdr:ext cx="534377" cy="259045"/>
    <xdr:sp macro="" textlink="">
      <xdr:nvSpPr>
        <xdr:cNvPr id="875" name="テキスト ボックス 874"/>
        <xdr:cNvSpPr txBox="1"/>
      </xdr:nvSpPr>
      <xdr:spPr>
        <a:xfrm>
          <a:off x="21056111" y="124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22625</xdr:rowOff>
    </xdr:from>
    <xdr:to>
      <xdr:col>107</xdr:col>
      <xdr:colOff>101600</xdr:colOff>
      <xdr:row>74</xdr:row>
      <xdr:rowOff>124225</xdr:rowOff>
    </xdr:to>
    <xdr:sp macro="" textlink="">
      <xdr:nvSpPr>
        <xdr:cNvPr id="876" name="楕円 875"/>
        <xdr:cNvSpPr/>
      </xdr:nvSpPr>
      <xdr:spPr>
        <a:xfrm>
          <a:off x="20383500" y="127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140752</xdr:rowOff>
    </xdr:from>
    <xdr:ext cx="534377" cy="259045"/>
    <xdr:sp macro="" textlink="">
      <xdr:nvSpPr>
        <xdr:cNvPr id="877" name="テキスト ボックス 876"/>
        <xdr:cNvSpPr txBox="1"/>
      </xdr:nvSpPr>
      <xdr:spPr>
        <a:xfrm>
          <a:off x="20167111" y="124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19939</xdr:rowOff>
    </xdr:from>
    <xdr:to>
      <xdr:col>102</xdr:col>
      <xdr:colOff>165100</xdr:colOff>
      <xdr:row>74</xdr:row>
      <xdr:rowOff>121539</xdr:rowOff>
    </xdr:to>
    <xdr:sp macro="" textlink="">
      <xdr:nvSpPr>
        <xdr:cNvPr id="878" name="楕円 877"/>
        <xdr:cNvSpPr/>
      </xdr:nvSpPr>
      <xdr:spPr>
        <a:xfrm>
          <a:off x="19494500" y="127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138066</xdr:rowOff>
    </xdr:from>
    <xdr:ext cx="534377" cy="259045"/>
    <xdr:sp macro="" textlink="">
      <xdr:nvSpPr>
        <xdr:cNvPr id="879" name="テキスト ボックス 878"/>
        <xdr:cNvSpPr txBox="1"/>
      </xdr:nvSpPr>
      <xdr:spPr>
        <a:xfrm>
          <a:off x="19278111" y="124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57448</xdr:rowOff>
    </xdr:from>
    <xdr:to>
      <xdr:col>98</xdr:col>
      <xdr:colOff>38100</xdr:colOff>
      <xdr:row>74</xdr:row>
      <xdr:rowOff>159048</xdr:rowOff>
    </xdr:to>
    <xdr:sp macro="" textlink="">
      <xdr:nvSpPr>
        <xdr:cNvPr id="880" name="楕円 879"/>
        <xdr:cNvSpPr/>
      </xdr:nvSpPr>
      <xdr:spPr>
        <a:xfrm>
          <a:off x="18605500" y="127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4125</xdr:rowOff>
    </xdr:from>
    <xdr:ext cx="534377" cy="259045"/>
    <xdr:sp macro="" textlink="">
      <xdr:nvSpPr>
        <xdr:cNvPr id="881" name="テキスト ボックス 880"/>
        <xdr:cNvSpPr txBox="1"/>
      </xdr:nvSpPr>
      <xdr:spPr>
        <a:xfrm>
          <a:off x="18389111" y="125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人件費は、美祢市行政改革大綱の実施計画である集中改革プランの定員管理目標に沿って人件費の抑制に努め、行政組織の効率化を進め、市民ニーズや事業の動向に即応した組織構造の再構築や民間活力の導入により、人件費の削減を図っているところである。本年度の決算額は前年度から増加したが、これは会計年度任用職員の処遇改善による影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もう一つの主要な構成要素である補助費等は、ライフラインである水道事業や公共下水道事業への繰出金が多額であることや、市内に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つの公立病院を抱える病院事業への繰出しが多額であることが類似団体と比べ高い水準にある要因となっているが、計画に基づき公営企業会計の健全化に取り組み、改善を図っていくこととしている。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普通建設事業については、２つの総合支所整備事業と衛生センターの整備事業の事業量が本格実施となり大幅に増加している。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令和６年度は、過年に発生した災害に加え、現年に発生した災害についても復旧工事を実施しており災害復旧事業費が増加している。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94933</xdr:rowOff>
    </xdr:from>
    <xdr:to>
      <xdr:col>24</xdr:col>
      <xdr:colOff>63500</xdr:colOff>
      <xdr:row>36</xdr:row>
      <xdr:rowOff>108458</xdr:rowOff>
    </xdr:to>
    <xdr:cxnSp macro="">
      <xdr:nvCxnSpPr>
        <xdr:cNvPr id="61" name="直線コネクタ 60"/>
        <xdr:cNvCxnSpPr/>
      </xdr:nvCxnSpPr>
      <xdr:spPr>
        <a:xfrm flipV="1">
          <a:off x="3797300" y="6267133"/>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108458</xdr:rowOff>
    </xdr:from>
    <xdr:to>
      <xdr:col>19</xdr:col>
      <xdr:colOff>177800</xdr:colOff>
      <xdr:row>37</xdr:row>
      <xdr:rowOff>1016</xdr:rowOff>
    </xdr:to>
    <xdr:cxnSp macro="">
      <xdr:nvCxnSpPr>
        <xdr:cNvPr id="64" name="直線コネクタ 63"/>
        <xdr:cNvCxnSpPr/>
      </xdr:nvCxnSpPr>
      <xdr:spPr>
        <a:xfrm flipV="1">
          <a:off x="2908300" y="628065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68834</xdr:rowOff>
    </xdr:to>
    <xdr:cxnSp macro="">
      <xdr:nvCxnSpPr>
        <xdr:cNvPr id="67" name="直線コネクタ 66"/>
        <xdr:cNvCxnSpPr/>
      </xdr:nvCxnSpPr>
      <xdr:spPr>
        <a:xfrm flipV="1">
          <a:off x="2019300" y="6344666"/>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103124</xdr:rowOff>
    </xdr:to>
    <xdr:cxnSp macro="">
      <xdr:nvCxnSpPr>
        <xdr:cNvPr id="70" name="直線コネクタ 69"/>
        <xdr:cNvCxnSpPr/>
      </xdr:nvCxnSpPr>
      <xdr:spPr>
        <a:xfrm flipV="1">
          <a:off x="1130300" y="6412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44133</xdr:rowOff>
    </xdr:from>
    <xdr:to>
      <xdr:col>24</xdr:col>
      <xdr:colOff>114300</xdr:colOff>
      <xdr:row>36</xdr:row>
      <xdr:rowOff>145733</xdr:rowOff>
    </xdr:to>
    <xdr:sp macro="" textlink="">
      <xdr:nvSpPr>
        <xdr:cNvPr id="80" name="楕円 79"/>
        <xdr:cNvSpPr/>
      </xdr:nvSpPr>
      <xdr:spPr>
        <a:xfrm>
          <a:off x="45847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67010</xdr:rowOff>
    </xdr:from>
    <xdr:ext cx="469744" cy="259045"/>
    <xdr:sp macro="" textlink="">
      <xdr:nvSpPr>
        <xdr:cNvPr id="81" name="議会費該当値テキスト"/>
        <xdr:cNvSpPr txBox="1"/>
      </xdr:nvSpPr>
      <xdr:spPr>
        <a:xfrm>
          <a:off x="4686300" y="60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57658</xdr:rowOff>
    </xdr:from>
    <xdr:to>
      <xdr:col>20</xdr:col>
      <xdr:colOff>38100</xdr:colOff>
      <xdr:row>36</xdr:row>
      <xdr:rowOff>159258</xdr:rowOff>
    </xdr:to>
    <xdr:sp macro="" textlink="">
      <xdr:nvSpPr>
        <xdr:cNvPr id="82" name="楕円 81"/>
        <xdr:cNvSpPr/>
      </xdr:nvSpPr>
      <xdr:spPr>
        <a:xfrm>
          <a:off x="3746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4335</xdr:rowOff>
    </xdr:from>
    <xdr:ext cx="469744" cy="259045"/>
    <xdr:sp macro="" textlink="">
      <xdr:nvSpPr>
        <xdr:cNvPr id="83" name="テキスト ボックス 82"/>
        <xdr:cNvSpPr txBox="1"/>
      </xdr:nvSpPr>
      <xdr:spPr>
        <a:xfrm>
          <a:off x="3562428" y="60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68343</xdr:rowOff>
    </xdr:from>
    <xdr:ext cx="469744" cy="259045"/>
    <xdr:sp macro="" textlink="">
      <xdr:nvSpPr>
        <xdr:cNvPr id="85" name="テキスト ボックス 84"/>
        <xdr:cNvSpPr txBox="1"/>
      </xdr:nvSpPr>
      <xdr:spPr>
        <a:xfrm>
          <a:off x="2673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18034</xdr:rowOff>
    </xdr:from>
    <xdr:to>
      <xdr:col>10</xdr:col>
      <xdr:colOff>165100</xdr:colOff>
      <xdr:row>37</xdr:row>
      <xdr:rowOff>119634</xdr:rowOff>
    </xdr:to>
    <xdr:sp macro="" textlink="">
      <xdr:nvSpPr>
        <xdr:cNvPr id="86" name="楕円 85"/>
        <xdr:cNvSpPr/>
      </xdr:nvSpPr>
      <xdr:spPr>
        <a:xfrm>
          <a:off x="196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136161</xdr:rowOff>
    </xdr:from>
    <xdr:ext cx="469744" cy="259045"/>
    <xdr:sp macro="" textlink="">
      <xdr:nvSpPr>
        <xdr:cNvPr id="87" name="テキスト ボックス 86"/>
        <xdr:cNvSpPr txBox="1"/>
      </xdr:nvSpPr>
      <xdr:spPr>
        <a:xfrm>
          <a:off x="1784428" y="613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52324</xdr:rowOff>
    </xdr:from>
    <xdr:to>
      <xdr:col>6</xdr:col>
      <xdr:colOff>38100</xdr:colOff>
      <xdr:row>37</xdr:row>
      <xdr:rowOff>153924</xdr:rowOff>
    </xdr:to>
    <xdr:sp macro="" textlink="">
      <xdr:nvSpPr>
        <xdr:cNvPr id="88" name="楕円 87"/>
        <xdr:cNvSpPr/>
      </xdr:nvSpPr>
      <xdr:spPr>
        <a:xfrm>
          <a:off x="1079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170451</xdr:rowOff>
    </xdr:from>
    <xdr:ext cx="469744" cy="259045"/>
    <xdr:sp macro="" textlink="">
      <xdr:nvSpPr>
        <xdr:cNvPr id="89" name="テキスト ボックス 88"/>
        <xdr:cNvSpPr txBox="1"/>
      </xdr:nvSpPr>
      <xdr:spPr>
        <a:xfrm>
          <a:off x="895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102023</xdr:rowOff>
    </xdr:from>
    <xdr:to>
      <xdr:col>24</xdr:col>
      <xdr:colOff>63500</xdr:colOff>
      <xdr:row>57</xdr:row>
      <xdr:rowOff>112613</xdr:rowOff>
    </xdr:to>
    <xdr:cxnSp macro="">
      <xdr:nvCxnSpPr>
        <xdr:cNvPr id="118" name="直線コネクタ 117"/>
        <xdr:cNvCxnSpPr/>
      </xdr:nvCxnSpPr>
      <xdr:spPr>
        <a:xfrm flipV="1">
          <a:off x="3797300" y="9874673"/>
          <a:ext cx="8382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112613</xdr:rowOff>
    </xdr:from>
    <xdr:to>
      <xdr:col>19</xdr:col>
      <xdr:colOff>177800</xdr:colOff>
      <xdr:row>57</xdr:row>
      <xdr:rowOff>140468</xdr:rowOff>
    </xdr:to>
    <xdr:cxnSp macro="">
      <xdr:nvCxnSpPr>
        <xdr:cNvPr id="121" name="直線コネクタ 120"/>
        <xdr:cNvCxnSpPr/>
      </xdr:nvCxnSpPr>
      <xdr:spPr>
        <a:xfrm flipV="1">
          <a:off x="2908300" y="9885263"/>
          <a:ext cx="889000" cy="2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140468</xdr:rowOff>
    </xdr:from>
    <xdr:to>
      <xdr:col>15</xdr:col>
      <xdr:colOff>50800</xdr:colOff>
      <xdr:row>58</xdr:row>
      <xdr:rowOff>56111</xdr:rowOff>
    </xdr:to>
    <xdr:cxnSp macro="">
      <xdr:nvCxnSpPr>
        <xdr:cNvPr id="124" name="直線コネクタ 123"/>
        <xdr:cNvCxnSpPr/>
      </xdr:nvCxnSpPr>
      <xdr:spPr>
        <a:xfrm flipV="1">
          <a:off x="2019300" y="9913118"/>
          <a:ext cx="8890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145379</xdr:rowOff>
    </xdr:from>
    <xdr:to>
      <xdr:col>10</xdr:col>
      <xdr:colOff>114300</xdr:colOff>
      <xdr:row>58</xdr:row>
      <xdr:rowOff>56111</xdr:rowOff>
    </xdr:to>
    <xdr:cxnSp macro="">
      <xdr:nvCxnSpPr>
        <xdr:cNvPr id="127" name="直線コネクタ 126"/>
        <xdr:cNvCxnSpPr/>
      </xdr:nvCxnSpPr>
      <xdr:spPr>
        <a:xfrm>
          <a:off x="1130300" y="9918029"/>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51223</xdr:rowOff>
    </xdr:from>
    <xdr:to>
      <xdr:col>24</xdr:col>
      <xdr:colOff>114300</xdr:colOff>
      <xdr:row>57</xdr:row>
      <xdr:rowOff>152823</xdr:rowOff>
    </xdr:to>
    <xdr:sp macro="" textlink="">
      <xdr:nvSpPr>
        <xdr:cNvPr id="137" name="楕円 136"/>
        <xdr:cNvSpPr/>
      </xdr:nvSpPr>
      <xdr:spPr>
        <a:xfrm>
          <a:off x="4584700" y="982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74100</xdr:rowOff>
    </xdr:from>
    <xdr:ext cx="599010" cy="259045"/>
    <xdr:sp macro="" textlink="">
      <xdr:nvSpPr>
        <xdr:cNvPr id="138" name="総務費該当値テキスト"/>
        <xdr:cNvSpPr txBox="1"/>
      </xdr:nvSpPr>
      <xdr:spPr>
        <a:xfrm>
          <a:off x="4686300" y="967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61813</xdr:rowOff>
    </xdr:from>
    <xdr:to>
      <xdr:col>20</xdr:col>
      <xdr:colOff>38100</xdr:colOff>
      <xdr:row>57</xdr:row>
      <xdr:rowOff>163413</xdr:rowOff>
    </xdr:to>
    <xdr:sp macro="" textlink="">
      <xdr:nvSpPr>
        <xdr:cNvPr id="139" name="楕円 138"/>
        <xdr:cNvSpPr/>
      </xdr:nvSpPr>
      <xdr:spPr>
        <a:xfrm>
          <a:off x="3746500" y="98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8490</xdr:rowOff>
    </xdr:from>
    <xdr:ext cx="599010" cy="259045"/>
    <xdr:sp macro="" textlink="">
      <xdr:nvSpPr>
        <xdr:cNvPr id="140" name="テキスト ボックス 139"/>
        <xdr:cNvSpPr txBox="1"/>
      </xdr:nvSpPr>
      <xdr:spPr>
        <a:xfrm>
          <a:off x="3497795" y="960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89668</xdr:rowOff>
    </xdr:from>
    <xdr:to>
      <xdr:col>15</xdr:col>
      <xdr:colOff>101600</xdr:colOff>
      <xdr:row>58</xdr:row>
      <xdr:rowOff>19818</xdr:rowOff>
    </xdr:to>
    <xdr:sp macro="" textlink="">
      <xdr:nvSpPr>
        <xdr:cNvPr id="141" name="楕円 140"/>
        <xdr:cNvSpPr/>
      </xdr:nvSpPr>
      <xdr:spPr>
        <a:xfrm>
          <a:off x="2857500" y="98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36345</xdr:rowOff>
    </xdr:from>
    <xdr:ext cx="599010" cy="259045"/>
    <xdr:sp macro="" textlink="">
      <xdr:nvSpPr>
        <xdr:cNvPr id="142" name="テキスト ボックス 141"/>
        <xdr:cNvSpPr txBox="1"/>
      </xdr:nvSpPr>
      <xdr:spPr>
        <a:xfrm>
          <a:off x="2608795" y="96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5311</xdr:rowOff>
    </xdr:from>
    <xdr:to>
      <xdr:col>10</xdr:col>
      <xdr:colOff>165100</xdr:colOff>
      <xdr:row>58</xdr:row>
      <xdr:rowOff>106911</xdr:rowOff>
    </xdr:to>
    <xdr:sp macro="" textlink="">
      <xdr:nvSpPr>
        <xdr:cNvPr id="143" name="楕円 142"/>
        <xdr:cNvSpPr/>
      </xdr:nvSpPr>
      <xdr:spPr>
        <a:xfrm>
          <a:off x="1968500" y="99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98038</xdr:rowOff>
    </xdr:from>
    <xdr:ext cx="599010" cy="259045"/>
    <xdr:sp macro="" textlink="">
      <xdr:nvSpPr>
        <xdr:cNvPr id="144" name="テキスト ボックス 143"/>
        <xdr:cNvSpPr txBox="1"/>
      </xdr:nvSpPr>
      <xdr:spPr>
        <a:xfrm>
          <a:off x="1719795" y="1004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94579</xdr:rowOff>
    </xdr:from>
    <xdr:to>
      <xdr:col>6</xdr:col>
      <xdr:colOff>38100</xdr:colOff>
      <xdr:row>58</xdr:row>
      <xdr:rowOff>24729</xdr:rowOff>
    </xdr:to>
    <xdr:sp macro="" textlink="">
      <xdr:nvSpPr>
        <xdr:cNvPr id="145" name="楕円 144"/>
        <xdr:cNvSpPr/>
      </xdr:nvSpPr>
      <xdr:spPr>
        <a:xfrm>
          <a:off x="1079500" y="98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15856</xdr:rowOff>
    </xdr:from>
    <xdr:ext cx="599010" cy="259045"/>
    <xdr:sp macro="" textlink="">
      <xdr:nvSpPr>
        <xdr:cNvPr id="146" name="テキスト ボックス 145"/>
        <xdr:cNvSpPr txBox="1"/>
      </xdr:nvSpPr>
      <xdr:spPr>
        <a:xfrm>
          <a:off x="830795" y="99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19890</xdr:rowOff>
    </xdr:from>
    <xdr:to>
      <xdr:col>24</xdr:col>
      <xdr:colOff>63500</xdr:colOff>
      <xdr:row>77</xdr:row>
      <xdr:rowOff>51933</xdr:rowOff>
    </xdr:to>
    <xdr:cxnSp macro="">
      <xdr:nvCxnSpPr>
        <xdr:cNvPr id="178" name="直線コネクタ 177"/>
        <xdr:cNvCxnSpPr/>
      </xdr:nvCxnSpPr>
      <xdr:spPr>
        <a:xfrm flipV="1">
          <a:off x="3797300" y="13221540"/>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51933</xdr:rowOff>
    </xdr:from>
    <xdr:to>
      <xdr:col>19</xdr:col>
      <xdr:colOff>177800</xdr:colOff>
      <xdr:row>77</xdr:row>
      <xdr:rowOff>88415</xdr:rowOff>
    </xdr:to>
    <xdr:cxnSp macro="">
      <xdr:nvCxnSpPr>
        <xdr:cNvPr id="181" name="直線コネクタ 180"/>
        <xdr:cNvCxnSpPr/>
      </xdr:nvCxnSpPr>
      <xdr:spPr>
        <a:xfrm flipV="1">
          <a:off x="2908300" y="13253583"/>
          <a:ext cx="889000" cy="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72858</xdr:rowOff>
    </xdr:from>
    <xdr:to>
      <xdr:col>15</xdr:col>
      <xdr:colOff>50800</xdr:colOff>
      <xdr:row>77</xdr:row>
      <xdr:rowOff>88415</xdr:rowOff>
    </xdr:to>
    <xdr:cxnSp macro="">
      <xdr:nvCxnSpPr>
        <xdr:cNvPr id="184" name="直線コネクタ 183"/>
        <xdr:cNvCxnSpPr/>
      </xdr:nvCxnSpPr>
      <xdr:spPr>
        <a:xfrm>
          <a:off x="2019300" y="13274508"/>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72858</xdr:rowOff>
    </xdr:from>
    <xdr:to>
      <xdr:col>10</xdr:col>
      <xdr:colOff>114300</xdr:colOff>
      <xdr:row>77</xdr:row>
      <xdr:rowOff>146512</xdr:rowOff>
    </xdr:to>
    <xdr:cxnSp macro="">
      <xdr:nvCxnSpPr>
        <xdr:cNvPr id="187" name="直線コネクタ 186"/>
        <xdr:cNvCxnSpPr/>
      </xdr:nvCxnSpPr>
      <xdr:spPr>
        <a:xfrm flipV="1">
          <a:off x="1130300" y="13274508"/>
          <a:ext cx="889000" cy="7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140540</xdr:rowOff>
    </xdr:from>
    <xdr:to>
      <xdr:col>24</xdr:col>
      <xdr:colOff>114300</xdr:colOff>
      <xdr:row>77</xdr:row>
      <xdr:rowOff>70690</xdr:rowOff>
    </xdr:to>
    <xdr:sp macro="" textlink="">
      <xdr:nvSpPr>
        <xdr:cNvPr id="197" name="楕円 196"/>
        <xdr:cNvSpPr/>
      </xdr:nvSpPr>
      <xdr:spPr>
        <a:xfrm>
          <a:off x="4584700" y="131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118967</xdr:rowOff>
    </xdr:from>
    <xdr:ext cx="599010" cy="259045"/>
    <xdr:sp macro="" textlink="">
      <xdr:nvSpPr>
        <xdr:cNvPr id="198" name="民生費該当値テキスト"/>
        <xdr:cNvSpPr txBox="1"/>
      </xdr:nvSpPr>
      <xdr:spPr>
        <a:xfrm>
          <a:off x="4686300" y="131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xdr:rowOff>
    </xdr:from>
    <xdr:to>
      <xdr:col>20</xdr:col>
      <xdr:colOff>38100</xdr:colOff>
      <xdr:row>77</xdr:row>
      <xdr:rowOff>102733</xdr:rowOff>
    </xdr:to>
    <xdr:sp macro="" textlink="">
      <xdr:nvSpPr>
        <xdr:cNvPr id="199" name="楕円 198"/>
        <xdr:cNvSpPr/>
      </xdr:nvSpPr>
      <xdr:spPr>
        <a:xfrm>
          <a:off x="3746500" y="132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93860</xdr:rowOff>
    </xdr:from>
    <xdr:ext cx="599010" cy="259045"/>
    <xdr:sp macro="" textlink="">
      <xdr:nvSpPr>
        <xdr:cNvPr id="200" name="テキスト ボックス 199"/>
        <xdr:cNvSpPr txBox="1"/>
      </xdr:nvSpPr>
      <xdr:spPr>
        <a:xfrm>
          <a:off x="3497795" y="132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37615</xdr:rowOff>
    </xdr:from>
    <xdr:to>
      <xdr:col>15</xdr:col>
      <xdr:colOff>101600</xdr:colOff>
      <xdr:row>77</xdr:row>
      <xdr:rowOff>139215</xdr:rowOff>
    </xdr:to>
    <xdr:sp macro="" textlink="">
      <xdr:nvSpPr>
        <xdr:cNvPr id="201" name="楕円 200"/>
        <xdr:cNvSpPr/>
      </xdr:nvSpPr>
      <xdr:spPr>
        <a:xfrm>
          <a:off x="2857500" y="132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155742</xdr:rowOff>
    </xdr:from>
    <xdr:ext cx="599010" cy="259045"/>
    <xdr:sp macro="" textlink="">
      <xdr:nvSpPr>
        <xdr:cNvPr id="202" name="テキスト ボックス 201"/>
        <xdr:cNvSpPr txBox="1"/>
      </xdr:nvSpPr>
      <xdr:spPr>
        <a:xfrm>
          <a:off x="2608795" y="1301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22058</xdr:rowOff>
    </xdr:from>
    <xdr:to>
      <xdr:col>10</xdr:col>
      <xdr:colOff>165100</xdr:colOff>
      <xdr:row>77</xdr:row>
      <xdr:rowOff>123658</xdr:rowOff>
    </xdr:to>
    <xdr:sp macro="" textlink="">
      <xdr:nvSpPr>
        <xdr:cNvPr id="203" name="楕円 202"/>
        <xdr:cNvSpPr/>
      </xdr:nvSpPr>
      <xdr:spPr>
        <a:xfrm>
          <a:off x="1968500" y="13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114785</xdr:rowOff>
    </xdr:from>
    <xdr:ext cx="599010" cy="259045"/>
    <xdr:sp macro="" textlink="">
      <xdr:nvSpPr>
        <xdr:cNvPr id="204" name="テキスト ボックス 203"/>
        <xdr:cNvSpPr txBox="1"/>
      </xdr:nvSpPr>
      <xdr:spPr>
        <a:xfrm>
          <a:off x="1719795" y="1331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95712</xdr:rowOff>
    </xdr:from>
    <xdr:to>
      <xdr:col>6</xdr:col>
      <xdr:colOff>38100</xdr:colOff>
      <xdr:row>78</xdr:row>
      <xdr:rowOff>25862</xdr:rowOff>
    </xdr:to>
    <xdr:sp macro="" textlink="">
      <xdr:nvSpPr>
        <xdr:cNvPr id="205" name="楕円 204"/>
        <xdr:cNvSpPr/>
      </xdr:nvSpPr>
      <xdr:spPr>
        <a:xfrm>
          <a:off x="1079500" y="132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42389</xdr:rowOff>
    </xdr:from>
    <xdr:ext cx="599010" cy="259045"/>
    <xdr:sp macro="" textlink="">
      <xdr:nvSpPr>
        <xdr:cNvPr id="206" name="テキスト ボックス 205"/>
        <xdr:cNvSpPr txBox="1"/>
      </xdr:nvSpPr>
      <xdr:spPr>
        <a:xfrm>
          <a:off x="830795" y="1307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32631</xdr:rowOff>
    </xdr:from>
    <xdr:to>
      <xdr:col>24</xdr:col>
      <xdr:colOff>63500</xdr:colOff>
      <xdr:row>99</xdr:row>
      <xdr:rowOff>56393</xdr:rowOff>
    </xdr:to>
    <xdr:cxnSp macro="">
      <xdr:nvCxnSpPr>
        <xdr:cNvPr id="237" name="直線コネクタ 236"/>
        <xdr:cNvCxnSpPr/>
      </xdr:nvCxnSpPr>
      <xdr:spPr>
        <a:xfrm flipV="1">
          <a:off x="3797300" y="17006181"/>
          <a:ext cx="838200" cy="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56393</xdr:rowOff>
    </xdr:from>
    <xdr:to>
      <xdr:col>19</xdr:col>
      <xdr:colOff>177800</xdr:colOff>
      <xdr:row>99</xdr:row>
      <xdr:rowOff>62582</xdr:rowOff>
    </xdr:to>
    <xdr:cxnSp macro="">
      <xdr:nvCxnSpPr>
        <xdr:cNvPr id="240" name="直線コネクタ 239"/>
        <xdr:cNvCxnSpPr/>
      </xdr:nvCxnSpPr>
      <xdr:spPr>
        <a:xfrm flipV="1">
          <a:off x="2908300" y="17029943"/>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62582</xdr:rowOff>
    </xdr:from>
    <xdr:to>
      <xdr:col>15</xdr:col>
      <xdr:colOff>50800</xdr:colOff>
      <xdr:row>99</xdr:row>
      <xdr:rowOff>64824</xdr:rowOff>
    </xdr:to>
    <xdr:cxnSp macro="">
      <xdr:nvCxnSpPr>
        <xdr:cNvPr id="243" name="直線コネクタ 242"/>
        <xdr:cNvCxnSpPr/>
      </xdr:nvCxnSpPr>
      <xdr:spPr>
        <a:xfrm flipV="1">
          <a:off x="2019300" y="17036132"/>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64824</xdr:rowOff>
    </xdr:from>
    <xdr:to>
      <xdr:col>10</xdr:col>
      <xdr:colOff>114300</xdr:colOff>
      <xdr:row>99</xdr:row>
      <xdr:rowOff>67470</xdr:rowOff>
    </xdr:to>
    <xdr:cxnSp macro="">
      <xdr:nvCxnSpPr>
        <xdr:cNvPr id="246" name="直線コネクタ 245"/>
        <xdr:cNvCxnSpPr/>
      </xdr:nvCxnSpPr>
      <xdr:spPr>
        <a:xfrm flipV="1">
          <a:off x="1130300" y="17038374"/>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153281</xdr:rowOff>
    </xdr:from>
    <xdr:to>
      <xdr:col>24</xdr:col>
      <xdr:colOff>114300</xdr:colOff>
      <xdr:row>99</xdr:row>
      <xdr:rowOff>83431</xdr:rowOff>
    </xdr:to>
    <xdr:sp macro="" textlink="">
      <xdr:nvSpPr>
        <xdr:cNvPr id="256" name="楕円 255"/>
        <xdr:cNvSpPr/>
      </xdr:nvSpPr>
      <xdr:spPr>
        <a:xfrm>
          <a:off x="4584700" y="169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112658</xdr:rowOff>
    </xdr:from>
    <xdr:ext cx="599010" cy="259045"/>
    <xdr:sp macro="" textlink="">
      <xdr:nvSpPr>
        <xdr:cNvPr id="257" name="衛生費該当値テキスト"/>
        <xdr:cNvSpPr txBox="1"/>
      </xdr:nvSpPr>
      <xdr:spPr>
        <a:xfrm>
          <a:off x="4686300" y="1674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5593</xdr:rowOff>
    </xdr:from>
    <xdr:to>
      <xdr:col>20</xdr:col>
      <xdr:colOff>38100</xdr:colOff>
      <xdr:row>99</xdr:row>
      <xdr:rowOff>107193</xdr:rowOff>
    </xdr:to>
    <xdr:sp macro="" textlink="">
      <xdr:nvSpPr>
        <xdr:cNvPr id="258" name="楕円 257"/>
        <xdr:cNvSpPr/>
      </xdr:nvSpPr>
      <xdr:spPr>
        <a:xfrm>
          <a:off x="3746500" y="169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123720</xdr:rowOff>
    </xdr:from>
    <xdr:ext cx="599010" cy="259045"/>
    <xdr:sp macro="" textlink="">
      <xdr:nvSpPr>
        <xdr:cNvPr id="259" name="テキスト ボックス 258"/>
        <xdr:cNvSpPr txBox="1"/>
      </xdr:nvSpPr>
      <xdr:spPr>
        <a:xfrm>
          <a:off x="3497795" y="167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11782</xdr:rowOff>
    </xdr:from>
    <xdr:to>
      <xdr:col>15</xdr:col>
      <xdr:colOff>101600</xdr:colOff>
      <xdr:row>99</xdr:row>
      <xdr:rowOff>113382</xdr:rowOff>
    </xdr:to>
    <xdr:sp macro="" textlink="">
      <xdr:nvSpPr>
        <xdr:cNvPr id="260" name="楕円 259"/>
        <xdr:cNvSpPr/>
      </xdr:nvSpPr>
      <xdr:spPr>
        <a:xfrm>
          <a:off x="2857500" y="169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129909</xdr:rowOff>
    </xdr:from>
    <xdr:ext cx="599010" cy="259045"/>
    <xdr:sp macro="" textlink="">
      <xdr:nvSpPr>
        <xdr:cNvPr id="261" name="テキスト ボックス 260"/>
        <xdr:cNvSpPr txBox="1"/>
      </xdr:nvSpPr>
      <xdr:spPr>
        <a:xfrm>
          <a:off x="2608795" y="1676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14024</xdr:rowOff>
    </xdr:from>
    <xdr:to>
      <xdr:col>10</xdr:col>
      <xdr:colOff>165100</xdr:colOff>
      <xdr:row>99</xdr:row>
      <xdr:rowOff>115624</xdr:rowOff>
    </xdr:to>
    <xdr:sp macro="" textlink="">
      <xdr:nvSpPr>
        <xdr:cNvPr id="262" name="楕円 261"/>
        <xdr:cNvSpPr/>
      </xdr:nvSpPr>
      <xdr:spPr>
        <a:xfrm>
          <a:off x="1968500" y="169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132151</xdr:rowOff>
    </xdr:from>
    <xdr:ext cx="599010" cy="259045"/>
    <xdr:sp macro="" textlink="">
      <xdr:nvSpPr>
        <xdr:cNvPr id="263" name="テキスト ボックス 262"/>
        <xdr:cNvSpPr txBox="1"/>
      </xdr:nvSpPr>
      <xdr:spPr>
        <a:xfrm>
          <a:off x="1719795" y="1676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16670</xdr:rowOff>
    </xdr:from>
    <xdr:to>
      <xdr:col>6</xdr:col>
      <xdr:colOff>38100</xdr:colOff>
      <xdr:row>99</xdr:row>
      <xdr:rowOff>118270</xdr:rowOff>
    </xdr:to>
    <xdr:sp macro="" textlink="">
      <xdr:nvSpPr>
        <xdr:cNvPr id="264" name="楕円 263"/>
        <xdr:cNvSpPr/>
      </xdr:nvSpPr>
      <xdr:spPr>
        <a:xfrm>
          <a:off x="1079500" y="16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134797</xdr:rowOff>
    </xdr:from>
    <xdr:ext cx="534377" cy="259045"/>
    <xdr:sp macro="" textlink="">
      <xdr:nvSpPr>
        <xdr:cNvPr id="265" name="テキスト ボックス 264"/>
        <xdr:cNvSpPr txBox="1"/>
      </xdr:nvSpPr>
      <xdr:spPr>
        <a:xfrm>
          <a:off x="863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162560</xdr:rowOff>
    </xdr:from>
    <xdr:to>
      <xdr:col>55</xdr:col>
      <xdr:colOff>0</xdr:colOff>
      <xdr:row>34</xdr:row>
      <xdr:rowOff>96266</xdr:rowOff>
    </xdr:to>
    <xdr:cxnSp macro="">
      <xdr:nvCxnSpPr>
        <xdr:cNvPr id="296" name="直線コネクタ 295"/>
        <xdr:cNvCxnSpPr/>
      </xdr:nvCxnSpPr>
      <xdr:spPr>
        <a:xfrm flipV="1">
          <a:off x="9639300" y="582041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96266</xdr:rowOff>
    </xdr:from>
    <xdr:to>
      <xdr:col>50</xdr:col>
      <xdr:colOff>114300</xdr:colOff>
      <xdr:row>34</xdr:row>
      <xdr:rowOff>133169</xdr:rowOff>
    </xdr:to>
    <xdr:cxnSp macro="">
      <xdr:nvCxnSpPr>
        <xdr:cNvPr id="299" name="直線コネクタ 298"/>
        <xdr:cNvCxnSpPr/>
      </xdr:nvCxnSpPr>
      <xdr:spPr>
        <a:xfrm flipV="1">
          <a:off x="8750300" y="5925566"/>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133169</xdr:rowOff>
    </xdr:from>
    <xdr:to>
      <xdr:col>45</xdr:col>
      <xdr:colOff>177800</xdr:colOff>
      <xdr:row>35</xdr:row>
      <xdr:rowOff>15929</xdr:rowOff>
    </xdr:to>
    <xdr:cxnSp macro="">
      <xdr:nvCxnSpPr>
        <xdr:cNvPr id="302" name="直線コネクタ 301"/>
        <xdr:cNvCxnSpPr/>
      </xdr:nvCxnSpPr>
      <xdr:spPr>
        <a:xfrm flipV="1">
          <a:off x="7861300" y="5962469"/>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15929</xdr:rowOff>
    </xdr:from>
    <xdr:to>
      <xdr:col>41</xdr:col>
      <xdr:colOff>50800</xdr:colOff>
      <xdr:row>35</xdr:row>
      <xdr:rowOff>58710</xdr:rowOff>
    </xdr:to>
    <xdr:cxnSp macro="">
      <xdr:nvCxnSpPr>
        <xdr:cNvPr id="305" name="直線コネクタ 304"/>
        <xdr:cNvCxnSpPr/>
      </xdr:nvCxnSpPr>
      <xdr:spPr>
        <a:xfrm flipV="1">
          <a:off x="6972300" y="6016679"/>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111760</xdr:rowOff>
    </xdr:from>
    <xdr:to>
      <xdr:col>55</xdr:col>
      <xdr:colOff>50800</xdr:colOff>
      <xdr:row>34</xdr:row>
      <xdr:rowOff>41910</xdr:rowOff>
    </xdr:to>
    <xdr:sp macro="" textlink="">
      <xdr:nvSpPr>
        <xdr:cNvPr id="315" name="楕円 314"/>
        <xdr:cNvSpPr/>
      </xdr:nvSpPr>
      <xdr:spPr>
        <a:xfrm>
          <a:off x="104267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134637</xdr:rowOff>
    </xdr:from>
    <xdr:ext cx="469744" cy="259045"/>
    <xdr:sp macro="" textlink="">
      <xdr:nvSpPr>
        <xdr:cNvPr id="316" name="労働費該当値テキスト"/>
        <xdr:cNvSpPr txBox="1"/>
      </xdr:nvSpPr>
      <xdr:spPr>
        <a:xfrm>
          <a:off x="10528300"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45466</xdr:rowOff>
    </xdr:from>
    <xdr:to>
      <xdr:col>50</xdr:col>
      <xdr:colOff>165100</xdr:colOff>
      <xdr:row>34</xdr:row>
      <xdr:rowOff>147066</xdr:rowOff>
    </xdr:to>
    <xdr:sp macro="" textlink="">
      <xdr:nvSpPr>
        <xdr:cNvPr id="317" name="楕円 316"/>
        <xdr:cNvSpPr/>
      </xdr:nvSpPr>
      <xdr:spPr>
        <a:xfrm>
          <a:off x="958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163593</xdr:rowOff>
    </xdr:from>
    <xdr:ext cx="469744" cy="259045"/>
    <xdr:sp macro="" textlink="">
      <xdr:nvSpPr>
        <xdr:cNvPr id="318" name="テキスト ボックス 317"/>
        <xdr:cNvSpPr txBox="1"/>
      </xdr:nvSpPr>
      <xdr:spPr>
        <a:xfrm>
          <a:off x="940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82369</xdr:rowOff>
    </xdr:from>
    <xdr:to>
      <xdr:col>46</xdr:col>
      <xdr:colOff>38100</xdr:colOff>
      <xdr:row>35</xdr:row>
      <xdr:rowOff>12519</xdr:rowOff>
    </xdr:to>
    <xdr:sp macro="" textlink="">
      <xdr:nvSpPr>
        <xdr:cNvPr id="319" name="楕円 318"/>
        <xdr:cNvSpPr/>
      </xdr:nvSpPr>
      <xdr:spPr>
        <a:xfrm>
          <a:off x="8699500" y="59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29046</xdr:rowOff>
    </xdr:from>
    <xdr:ext cx="469744" cy="259045"/>
    <xdr:sp macro="" textlink="">
      <xdr:nvSpPr>
        <xdr:cNvPr id="320" name="テキスト ボックス 319"/>
        <xdr:cNvSpPr txBox="1"/>
      </xdr:nvSpPr>
      <xdr:spPr>
        <a:xfrm>
          <a:off x="8515428" y="56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136579</xdr:rowOff>
    </xdr:from>
    <xdr:to>
      <xdr:col>41</xdr:col>
      <xdr:colOff>101600</xdr:colOff>
      <xdr:row>35</xdr:row>
      <xdr:rowOff>66729</xdr:rowOff>
    </xdr:to>
    <xdr:sp macro="" textlink="">
      <xdr:nvSpPr>
        <xdr:cNvPr id="321" name="楕円 320"/>
        <xdr:cNvSpPr/>
      </xdr:nvSpPr>
      <xdr:spPr>
        <a:xfrm>
          <a:off x="7810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83256</xdr:rowOff>
    </xdr:from>
    <xdr:ext cx="469744" cy="259045"/>
    <xdr:sp macro="" textlink="">
      <xdr:nvSpPr>
        <xdr:cNvPr id="322" name="テキスト ボックス 321"/>
        <xdr:cNvSpPr txBox="1"/>
      </xdr:nvSpPr>
      <xdr:spPr>
        <a:xfrm>
          <a:off x="7626428" y="57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7910</xdr:rowOff>
    </xdr:from>
    <xdr:to>
      <xdr:col>36</xdr:col>
      <xdr:colOff>165100</xdr:colOff>
      <xdr:row>35</xdr:row>
      <xdr:rowOff>109510</xdr:rowOff>
    </xdr:to>
    <xdr:sp macro="" textlink="">
      <xdr:nvSpPr>
        <xdr:cNvPr id="323" name="楕円 322"/>
        <xdr:cNvSpPr/>
      </xdr:nvSpPr>
      <xdr:spPr>
        <a:xfrm>
          <a:off x="6921500" y="60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126037</xdr:rowOff>
    </xdr:from>
    <xdr:ext cx="469744" cy="259045"/>
    <xdr:sp macro="" textlink="">
      <xdr:nvSpPr>
        <xdr:cNvPr id="324" name="テキスト ボックス 323"/>
        <xdr:cNvSpPr txBox="1"/>
      </xdr:nvSpPr>
      <xdr:spPr>
        <a:xfrm>
          <a:off x="6737428" y="578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161976</xdr:rowOff>
    </xdr:from>
    <xdr:to>
      <xdr:col>55</xdr:col>
      <xdr:colOff>0</xdr:colOff>
      <xdr:row>56</xdr:row>
      <xdr:rowOff>45059</xdr:rowOff>
    </xdr:to>
    <xdr:cxnSp macro="">
      <xdr:nvCxnSpPr>
        <xdr:cNvPr id="353" name="直線コネクタ 352"/>
        <xdr:cNvCxnSpPr/>
      </xdr:nvCxnSpPr>
      <xdr:spPr>
        <a:xfrm>
          <a:off x="9639300" y="9591726"/>
          <a:ext cx="838200" cy="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122479</xdr:rowOff>
    </xdr:from>
    <xdr:to>
      <xdr:col>50</xdr:col>
      <xdr:colOff>114300</xdr:colOff>
      <xdr:row>55</xdr:row>
      <xdr:rowOff>161976</xdr:rowOff>
    </xdr:to>
    <xdr:cxnSp macro="">
      <xdr:nvCxnSpPr>
        <xdr:cNvPr id="356" name="直線コネクタ 355"/>
        <xdr:cNvCxnSpPr/>
      </xdr:nvCxnSpPr>
      <xdr:spPr>
        <a:xfrm>
          <a:off x="8750300" y="9552229"/>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122479</xdr:rowOff>
    </xdr:from>
    <xdr:to>
      <xdr:col>45</xdr:col>
      <xdr:colOff>177800</xdr:colOff>
      <xdr:row>55</xdr:row>
      <xdr:rowOff>166039</xdr:rowOff>
    </xdr:to>
    <xdr:cxnSp macro="">
      <xdr:nvCxnSpPr>
        <xdr:cNvPr id="359" name="直線コネクタ 358"/>
        <xdr:cNvCxnSpPr/>
      </xdr:nvCxnSpPr>
      <xdr:spPr>
        <a:xfrm flipV="1">
          <a:off x="7861300" y="9552229"/>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164059</xdr:rowOff>
    </xdr:from>
    <xdr:to>
      <xdr:col>41</xdr:col>
      <xdr:colOff>50800</xdr:colOff>
      <xdr:row>55</xdr:row>
      <xdr:rowOff>166039</xdr:rowOff>
    </xdr:to>
    <xdr:cxnSp macro="">
      <xdr:nvCxnSpPr>
        <xdr:cNvPr id="362" name="直線コネクタ 361"/>
        <xdr:cNvCxnSpPr/>
      </xdr:nvCxnSpPr>
      <xdr:spPr>
        <a:xfrm>
          <a:off x="6972300" y="9593809"/>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165709</xdr:rowOff>
    </xdr:from>
    <xdr:to>
      <xdr:col>55</xdr:col>
      <xdr:colOff>50800</xdr:colOff>
      <xdr:row>56</xdr:row>
      <xdr:rowOff>95859</xdr:rowOff>
    </xdr:to>
    <xdr:sp macro="" textlink="">
      <xdr:nvSpPr>
        <xdr:cNvPr id="372" name="楕円 371"/>
        <xdr:cNvSpPr/>
      </xdr:nvSpPr>
      <xdr:spPr>
        <a:xfrm>
          <a:off x="10426700" y="95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17136</xdr:rowOff>
    </xdr:from>
    <xdr:ext cx="534377" cy="259045"/>
    <xdr:sp macro="" textlink="">
      <xdr:nvSpPr>
        <xdr:cNvPr id="373" name="農林水産業費該当値テキスト"/>
        <xdr:cNvSpPr txBox="1"/>
      </xdr:nvSpPr>
      <xdr:spPr>
        <a:xfrm>
          <a:off x="10528300" y="94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111176</xdr:rowOff>
    </xdr:from>
    <xdr:to>
      <xdr:col>50</xdr:col>
      <xdr:colOff>165100</xdr:colOff>
      <xdr:row>56</xdr:row>
      <xdr:rowOff>41326</xdr:rowOff>
    </xdr:to>
    <xdr:sp macro="" textlink="">
      <xdr:nvSpPr>
        <xdr:cNvPr id="374" name="楕円 373"/>
        <xdr:cNvSpPr/>
      </xdr:nvSpPr>
      <xdr:spPr>
        <a:xfrm>
          <a:off x="9588500" y="95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57853</xdr:rowOff>
    </xdr:from>
    <xdr:ext cx="534377" cy="259045"/>
    <xdr:sp macro="" textlink="">
      <xdr:nvSpPr>
        <xdr:cNvPr id="375" name="テキスト ボックス 374"/>
        <xdr:cNvSpPr txBox="1"/>
      </xdr:nvSpPr>
      <xdr:spPr>
        <a:xfrm>
          <a:off x="9372111" y="93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71679</xdr:rowOff>
    </xdr:from>
    <xdr:to>
      <xdr:col>46</xdr:col>
      <xdr:colOff>38100</xdr:colOff>
      <xdr:row>56</xdr:row>
      <xdr:rowOff>1829</xdr:rowOff>
    </xdr:to>
    <xdr:sp macro="" textlink="">
      <xdr:nvSpPr>
        <xdr:cNvPr id="376" name="楕円 375"/>
        <xdr:cNvSpPr/>
      </xdr:nvSpPr>
      <xdr:spPr>
        <a:xfrm>
          <a:off x="8699500" y="95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18356</xdr:rowOff>
    </xdr:from>
    <xdr:ext cx="534377" cy="259045"/>
    <xdr:sp macro="" textlink="">
      <xdr:nvSpPr>
        <xdr:cNvPr id="377" name="テキスト ボックス 376"/>
        <xdr:cNvSpPr txBox="1"/>
      </xdr:nvSpPr>
      <xdr:spPr>
        <a:xfrm>
          <a:off x="8483111" y="92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115239</xdr:rowOff>
    </xdr:from>
    <xdr:to>
      <xdr:col>41</xdr:col>
      <xdr:colOff>101600</xdr:colOff>
      <xdr:row>56</xdr:row>
      <xdr:rowOff>45389</xdr:rowOff>
    </xdr:to>
    <xdr:sp macro="" textlink="">
      <xdr:nvSpPr>
        <xdr:cNvPr id="378" name="楕円 377"/>
        <xdr:cNvSpPr/>
      </xdr:nvSpPr>
      <xdr:spPr>
        <a:xfrm>
          <a:off x="7810500" y="95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61916</xdr:rowOff>
    </xdr:from>
    <xdr:ext cx="534377" cy="259045"/>
    <xdr:sp macro="" textlink="">
      <xdr:nvSpPr>
        <xdr:cNvPr id="379" name="テキスト ボックス 378"/>
        <xdr:cNvSpPr txBox="1"/>
      </xdr:nvSpPr>
      <xdr:spPr>
        <a:xfrm>
          <a:off x="7594111" y="9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113259</xdr:rowOff>
    </xdr:from>
    <xdr:to>
      <xdr:col>36</xdr:col>
      <xdr:colOff>165100</xdr:colOff>
      <xdr:row>56</xdr:row>
      <xdr:rowOff>43409</xdr:rowOff>
    </xdr:to>
    <xdr:sp macro="" textlink="">
      <xdr:nvSpPr>
        <xdr:cNvPr id="380" name="楕円 379"/>
        <xdr:cNvSpPr/>
      </xdr:nvSpPr>
      <xdr:spPr>
        <a:xfrm>
          <a:off x="6921500" y="9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59936</xdr:rowOff>
    </xdr:from>
    <xdr:ext cx="534377" cy="259045"/>
    <xdr:sp macro="" textlink="">
      <xdr:nvSpPr>
        <xdr:cNvPr id="381" name="テキスト ボックス 380"/>
        <xdr:cNvSpPr txBox="1"/>
      </xdr:nvSpPr>
      <xdr:spPr>
        <a:xfrm>
          <a:off x="6705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22606</xdr:rowOff>
    </xdr:from>
    <xdr:to>
      <xdr:col>55</xdr:col>
      <xdr:colOff>0</xdr:colOff>
      <xdr:row>78</xdr:row>
      <xdr:rowOff>31407</xdr:rowOff>
    </xdr:to>
    <xdr:cxnSp macro="">
      <xdr:nvCxnSpPr>
        <xdr:cNvPr id="408" name="直線コネクタ 407"/>
        <xdr:cNvCxnSpPr/>
      </xdr:nvCxnSpPr>
      <xdr:spPr>
        <a:xfrm>
          <a:off x="9639300" y="1339570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160832</xdr:rowOff>
    </xdr:from>
    <xdr:to>
      <xdr:col>50</xdr:col>
      <xdr:colOff>114300</xdr:colOff>
      <xdr:row>78</xdr:row>
      <xdr:rowOff>22606</xdr:rowOff>
    </xdr:to>
    <xdr:cxnSp macro="">
      <xdr:nvCxnSpPr>
        <xdr:cNvPr id="411" name="直線コネクタ 410"/>
        <xdr:cNvCxnSpPr/>
      </xdr:nvCxnSpPr>
      <xdr:spPr>
        <a:xfrm>
          <a:off x="8750300" y="13362482"/>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160832</xdr:rowOff>
    </xdr:from>
    <xdr:to>
      <xdr:col>45</xdr:col>
      <xdr:colOff>177800</xdr:colOff>
      <xdr:row>78</xdr:row>
      <xdr:rowOff>3390</xdr:rowOff>
    </xdr:to>
    <xdr:cxnSp macro="">
      <xdr:nvCxnSpPr>
        <xdr:cNvPr id="414" name="直線コネクタ 413"/>
        <xdr:cNvCxnSpPr/>
      </xdr:nvCxnSpPr>
      <xdr:spPr>
        <a:xfrm flipV="1">
          <a:off x="7861300" y="13362482"/>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155735</xdr:rowOff>
    </xdr:from>
    <xdr:to>
      <xdr:col>41</xdr:col>
      <xdr:colOff>50800</xdr:colOff>
      <xdr:row>78</xdr:row>
      <xdr:rowOff>3390</xdr:rowOff>
    </xdr:to>
    <xdr:cxnSp macro="">
      <xdr:nvCxnSpPr>
        <xdr:cNvPr id="417" name="直線コネクタ 416"/>
        <xdr:cNvCxnSpPr/>
      </xdr:nvCxnSpPr>
      <xdr:spPr>
        <a:xfrm>
          <a:off x="6972300" y="13357385"/>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152057</xdr:rowOff>
    </xdr:from>
    <xdr:to>
      <xdr:col>55</xdr:col>
      <xdr:colOff>50800</xdr:colOff>
      <xdr:row>78</xdr:row>
      <xdr:rowOff>82207</xdr:rowOff>
    </xdr:to>
    <xdr:sp macro="" textlink="">
      <xdr:nvSpPr>
        <xdr:cNvPr id="427" name="楕円 426"/>
        <xdr:cNvSpPr/>
      </xdr:nvSpPr>
      <xdr:spPr>
        <a:xfrm>
          <a:off x="10426700" y="133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143256</xdr:rowOff>
    </xdr:from>
    <xdr:to>
      <xdr:col>50</xdr:col>
      <xdr:colOff>165100</xdr:colOff>
      <xdr:row>78</xdr:row>
      <xdr:rowOff>73406</xdr:rowOff>
    </xdr:to>
    <xdr:sp macro="" textlink="">
      <xdr:nvSpPr>
        <xdr:cNvPr id="429" name="楕円 428"/>
        <xdr:cNvSpPr/>
      </xdr:nvSpPr>
      <xdr:spPr>
        <a:xfrm>
          <a:off x="9588500" y="133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64533</xdr:rowOff>
    </xdr:from>
    <xdr:ext cx="534377" cy="259045"/>
    <xdr:sp macro="" textlink="">
      <xdr:nvSpPr>
        <xdr:cNvPr id="430" name="テキスト ボックス 429"/>
        <xdr:cNvSpPr txBox="1"/>
      </xdr:nvSpPr>
      <xdr:spPr>
        <a:xfrm>
          <a:off x="9372111" y="134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110032</xdr:rowOff>
    </xdr:from>
    <xdr:to>
      <xdr:col>46</xdr:col>
      <xdr:colOff>38100</xdr:colOff>
      <xdr:row>78</xdr:row>
      <xdr:rowOff>40182</xdr:rowOff>
    </xdr:to>
    <xdr:sp macro="" textlink="">
      <xdr:nvSpPr>
        <xdr:cNvPr id="431" name="楕円 430"/>
        <xdr:cNvSpPr/>
      </xdr:nvSpPr>
      <xdr:spPr>
        <a:xfrm>
          <a:off x="8699500" y="133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56709</xdr:rowOff>
    </xdr:from>
    <xdr:ext cx="534377" cy="259045"/>
    <xdr:sp macro="" textlink="">
      <xdr:nvSpPr>
        <xdr:cNvPr id="432" name="テキスト ボックス 431"/>
        <xdr:cNvSpPr txBox="1"/>
      </xdr:nvSpPr>
      <xdr:spPr>
        <a:xfrm>
          <a:off x="8483111" y="130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124040</xdr:rowOff>
    </xdr:from>
    <xdr:to>
      <xdr:col>41</xdr:col>
      <xdr:colOff>101600</xdr:colOff>
      <xdr:row>78</xdr:row>
      <xdr:rowOff>54190</xdr:rowOff>
    </xdr:to>
    <xdr:sp macro="" textlink="">
      <xdr:nvSpPr>
        <xdr:cNvPr id="433" name="楕円 432"/>
        <xdr:cNvSpPr/>
      </xdr:nvSpPr>
      <xdr:spPr>
        <a:xfrm>
          <a:off x="7810500" y="133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45317</xdr:rowOff>
    </xdr:from>
    <xdr:ext cx="534377" cy="259045"/>
    <xdr:sp macro="" textlink="">
      <xdr:nvSpPr>
        <xdr:cNvPr id="434" name="テキスト ボックス 433"/>
        <xdr:cNvSpPr txBox="1"/>
      </xdr:nvSpPr>
      <xdr:spPr>
        <a:xfrm>
          <a:off x="7594111" y="134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104935</xdr:rowOff>
    </xdr:from>
    <xdr:to>
      <xdr:col>36</xdr:col>
      <xdr:colOff>165100</xdr:colOff>
      <xdr:row>78</xdr:row>
      <xdr:rowOff>35085</xdr:rowOff>
    </xdr:to>
    <xdr:sp macro="" textlink="">
      <xdr:nvSpPr>
        <xdr:cNvPr id="435" name="楕円 434"/>
        <xdr:cNvSpPr/>
      </xdr:nvSpPr>
      <xdr:spPr>
        <a:xfrm>
          <a:off x="6921500" y="133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51612</xdr:rowOff>
    </xdr:from>
    <xdr:ext cx="534377" cy="259045"/>
    <xdr:sp macro="" textlink="">
      <xdr:nvSpPr>
        <xdr:cNvPr id="436" name="テキスト ボックス 435"/>
        <xdr:cNvSpPr txBox="1"/>
      </xdr:nvSpPr>
      <xdr:spPr>
        <a:xfrm>
          <a:off x="6705111" y="130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24386</xdr:rowOff>
    </xdr:from>
    <xdr:to>
      <xdr:col>55</xdr:col>
      <xdr:colOff>0</xdr:colOff>
      <xdr:row>97</xdr:row>
      <xdr:rowOff>76211</xdr:rowOff>
    </xdr:to>
    <xdr:cxnSp macro="">
      <xdr:nvCxnSpPr>
        <xdr:cNvPr id="465" name="直線コネクタ 464"/>
        <xdr:cNvCxnSpPr/>
      </xdr:nvCxnSpPr>
      <xdr:spPr>
        <a:xfrm flipV="1">
          <a:off x="9639300" y="16655036"/>
          <a:ext cx="838200" cy="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49388</xdr:rowOff>
    </xdr:from>
    <xdr:to>
      <xdr:col>50</xdr:col>
      <xdr:colOff>114300</xdr:colOff>
      <xdr:row>97</xdr:row>
      <xdr:rowOff>76211</xdr:rowOff>
    </xdr:to>
    <xdr:cxnSp macro="">
      <xdr:nvCxnSpPr>
        <xdr:cNvPr id="468" name="直線コネクタ 467"/>
        <xdr:cNvCxnSpPr/>
      </xdr:nvCxnSpPr>
      <xdr:spPr>
        <a:xfrm>
          <a:off x="8750300" y="16680038"/>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38232</xdr:rowOff>
    </xdr:from>
    <xdr:to>
      <xdr:col>45</xdr:col>
      <xdr:colOff>177800</xdr:colOff>
      <xdr:row>97</xdr:row>
      <xdr:rowOff>49388</xdr:rowOff>
    </xdr:to>
    <xdr:cxnSp macro="">
      <xdr:nvCxnSpPr>
        <xdr:cNvPr id="471" name="直線コネクタ 470"/>
        <xdr:cNvCxnSpPr/>
      </xdr:nvCxnSpPr>
      <xdr:spPr>
        <a:xfrm>
          <a:off x="7861300" y="16668882"/>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38232</xdr:rowOff>
    </xdr:from>
    <xdr:to>
      <xdr:col>41</xdr:col>
      <xdr:colOff>50800</xdr:colOff>
      <xdr:row>97</xdr:row>
      <xdr:rowOff>44586</xdr:rowOff>
    </xdr:to>
    <xdr:cxnSp macro="">
      <xdr:nvCxnSpPr>
        <xdr:cNvPr id="474" name="直線コネクタ 473"/>
        <xdr:cNvCxnSpPr/>
      </xdr:nvCxnSpPr>
      <xdr:spPr>
        <a:xfrm flipV="1">
          <a:off x="6972300" y="16668882"/>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145036</xdr:rowOff>
    </xdr:from>
    <xdr:to>
      <xdr:col>55</xdr:col>
      <xdr:colOff>50800</xdr:colOff>
      <xdr:row>97</xdr:row>
      <xdr:rowOff>75186</xdr:rowOff>
    </xdr:to>
    <xdr:sp macro="" textlink="">
      <xdr:nvSpPr>
        <xdr:cNvPr id="484" name="楕円 483"/>
        <xdr:cNvSpPr/>
      </xdr:nvSpPr>
      <xdr:spPr>
        <a:xfrm>
          <a:off x="10426700" y="166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123463</xdr:rowOff>
    </xdr:from>
    <xdr:ext cx="534377" cy="259045"/>
    <xdr:sp macro="" textlink="">
      <xdr:nvSpPr>
        <xdr:cNvPr id="485" name="土木費該当値テキスト"/>
        <xdr:cNvSpPr txBox="1"/>
      </xdr:nvSpPr>
      <xdr:spPr>
        <a:xfrm>
          <a:off x="10528300" y="1658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25411</xdr:rowOff>
    </xdr:from>
    <xdr:to>
      <xdr:col>50</xdr:col>
      <xdr:colOff>165100</xdr:colOff>
      <xdr:row>97</xdr:row>
      <xdr:rowOff>127011</xdr:rowOff>
    </xdr:to>
    <xdr:sp macro="" textlink="">
      <xdr:nvSpPr>
        <xdr:cNvPr id="486" name="楕円 485"/>
        <xdr:cNvSpPr/>
      </xdr:nvSpPr>
      <xdr:spPr>
        <a:xfrm>
          <a:off x="9588500" y="166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118138</xdr:rowOff>
    </xdr:from>
    <xdr:ext cx="534377" cy="259045"/>
    <xdr:sp macro="" textlink="">
      <xdr:nvSpPr>
        <xdr:cNvPr id="487" name="テキスト ボックス 486"/>
        <xdr:cNvSpPr txBox="1"/>
      </xdr:nvSpPr>
      <xdr:spPr>
        <a:xfrm>
          <a:off x="9372111" y="167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170038</xdr:rowOff>
    </xdr:from>
    <xdr:to>
      <xdr:col>46</xdr:col>
      <xdr:colOff>38100</xdr:colOff>
      <xdr:row>97</xdr:row>
      <xdr:rowOff>100188</xdr:rowOff>
    </xdr:to>
    <xdr:sp macro="" textlink="">
      <xdr:nvSpPr>
        <xdr:cNvPr id="488" name="楕円 487"/>
        <xdr:cNvSpPr/>
      </xdr:nvSpPr>
      <xdr:spPr>
        <a:xfrm>
          <a:off x="8699500" y="166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91315</xdr:rowOff>
    </xdr:from>
    <xdr:ext cx="534377" cy="259045"/>
    <xdr:sp macro="" textlink="">
      <xdr:nvSpPr>
        <xdr:cNvPr id="489" name="テキスト ボックス 488"/>
        <xdr:cNvSpPr txBox="1"/>
      </xdr:nvSpPr>
      <xdr:spPr>
        <a:xfrm>
          <a:off x="8483111" y="167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158882</xdr:rowOff>
    </xdr:from>
    <xdr:to>
      <xdr:col>41</xdr:col>
      <xdr:colOff>101600</xdr:colOff>
      <xdr:row>97</xdr:row>
      <xdr:rowOff>89032</xdr:rowOff>
    </xdr:to>
    <xdr:sp macro="" textlink="">
      <xdr:nvSpPr>
        <xdr:cNvPr id="490" name="楕円 489"/>
        <xdr:cNvSpPr/>
      </xdr:nvSpPr>
      <xdr:spPr>
        <a:xfrm>
          <a:off x="7810500" y="166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80159</xdr:rowOff>
    </xdr:from>
    <xdr:ext cx="534377" cy="259045"/>
    <xdr:sp macro="" textlink="">
      <xdr:nvSpPr>
        <xdr:cNvPr id="491" name="テキスト ボックス 490"/>
        <xdr:cNvSpPr txBox="1"/>
      </xdr:nvSpPr>
      <xdr:spPr>
        <a:xfrm>
          <a:off x="7594111" y="167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165236</xdr:rowOff>
    </xdr:from>
    <xdr:to>
      <xdr:col>36</xdr:col>
      <xdr:colOff>165100</xdr:colOff>
      <xdr:row>97</xdr:row>
      <xdr:rowOff>95386</xdr:rowOff>
    </xdr:to>
    <xdr:sp macro="" textlink="">
      <xdr:nvSpPr>
        <xdr:cNvPr id="492" name="楕円 491"/>
        <xdr:cNvSpPr/>
      </xdr:nvSpPr>
      <xdr:spPr>
        <a:xfrm>
          <a:off x="6921500" y="166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86513</xdr:rowOff>
    </xdr:from>
    <xdr:ext cx="534377" cy="259045"/>
    <xdr:sp macro="" textlink="">
      <xdr:nvSpPr>
        <xdr:cNvPr id="493" name="テキスト ボックス 492"/>
        <xdr:cNvSpPr txBox="1"/>
      </xdr:nvSpPr>
      <xdr:spPr>
        <a:xfrm>
          <a:off x="6705111" y="16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99252</xdr:rowOff>
    </xdr:from>
    <xdr:to>
      <xdr:col>85</xdr:col>
      <xdr:colOff>127000</xdr:colOff>
      <xdr:row>37</xdr:row>
      <xdr:rowOff>43588</xdr:rowOff>
    </xdr:to>
    <xdr:cxnSp macro="">
      <xdr:nvCxnSpPr>
        <xdr:cNvPr id="526" name="直線コネクタ 525"/>
        <xdr:cNvCxnSpPr/>
      </xdr:nvCxnSpPr>
      <xdr:spPr>
        <a:xfrm flipV="1">
          <a:off x="15481300" y="6271452"/>
          <a:ext cx="8382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43588</xdr:rowOff>
    </xdr:from>
    <xdr:to>
      <xdr:col>81</xdr:col>
      <xdr:colOff>50800</xdr:colOff>
      <xdr:row>37</xdr:row>
      <xdr:rowOff>104210</xdr:rowOff>
    </xdr:to>
    <xdr:cxnSp macro="">
      <xdr:nvCxnSpPr>
        <xdr:cNvPr id="529" name="直線コネクタ 528"/>
        <xdr:cNvCxnSpPr/>
      </xdr:nvCxnSpPr>
      <xdr:spPr>
        <a:xfrm flipV="1">
          <a:off x="14592300" y="6387238"/>
          <a:ext cx="889000" cy="6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36173</xdr:rowOff>
    </xdr:from>
    <xdr:to>
      <xdr:col>76</xdr:col>
      <xdr:colOff>114300</xdr:colOff>
      <xdr:row>37</xdr:row>
      <xdr:rowOff>104210</xdr:rowOff>
    </xdr:to>
    <xdr:cxnSp macro="">
      <xdr:nvCxnSpPr>
        <xdr:cNvPr id="532" name="直線コネクタ 531"/>
        <xdr:cNvCxnSpPr/>
      </xdr:nvCxnSpPr>
      <xdr:spPr>
        <a:xfrm>
          <a:off x="13703300" y="6379823"/>
          <a:ext cx="88900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50332</xdr:rowOff>
    </xdr:from>
    <xdr:to>
      <xdr:col>71</xdr:col>
      <xdr:colOff>177800</xdr:colOff>
      <xdr:row>37</xdr:row>
      <xdr:rowOff>36173</xdr:rowOff>
    </xdr:to>
    <xdr:cxnSp macro="">
      <xdr:nvCxnSpPr>
        <xdr:cNvPr id="535" name="直線コネクタ 534"/>
        <xdr:cNvCxnSpPr/>
      </xdr:nvCxnSpPr>
      <xdr:spPr>
        <a:xfrm>
          <a:off x="12814300" y="5708182"/>
          <a:ext cx="889000" cy="6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48452</xdr:rowOff>
    </xdr:from>
    <xdr:to>
      <xdr:col>85</xdr:col>
      <xdr:colOff>177800</xdr:colOff>
      <xdr:row>36</xdr:row>
      <xdr:rowOff>150052</xdr:rowOff>
    </xdr:to>
    <xdr:sp macro="" textlink="">
      <xdr:nvSpPr>
        <xdr:cNvPr id="545" name="楕円 544"/>
        <xdr:cNvSpPr/>
      </xdr:nvSpPr>
      <xdr:spPr>
        <a:xfrm>
          <a:off x="16268700" y="62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71329</xdr:rowOff>
    </xdr:from>
    <xdr:ext cx="534377" cy="259045"/>
    <xdr:sp macro="" textlink="">
      <xdr:nvSpPr>
        <xdr:cNvPr id="546" name="消防費該当値テキスト"/>
        <xdr:cNvSpPr txBox="1"/>
      </xdr:nvSpPr>
      <xdr:spPr>
        <a:xfrm>
          <a:off x="16370300" y="60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164238</xdr:rowOff>
    </xdr:from>
    <xdr:to>
      <xdr:col>81</xdr:col>
      <xdr:colOff>101600</xdr:colOff>
      <xdr:row>37</xdr:row>
      <xdr:rowOff>94388</xdr:rowOff>
    </xdr:to>
    <xdr:sp macro="" textlink="">
      <xdr:nvSpPr>
        <xdr:cNvPr id="547" name="楕円 546"/>
        <xdr:cNvSpPr/>
      </xdr:nvSpPr>
      <xdr:spPr>
        <a:xfrm>
          <a:off x="15430500" y="63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110915</xdr:rowOff>
    </xdr:from>
    <xdr:ext cx="534377" cy="259045"/>
    <xdr:sp macro="" textlink="">
      <xdr:nvSpPr>
        <xdr:cNvPr id="548" name="テキスト ボックス 547"/>
        <xdr:cNvSpPr txBox="1"/>
      </xdr:nvSpPr>
      <xdr:spPr>
        <a:xfrm>
          <a:off x="15214111" y="61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53410</xdr:rowOff>
    </xdr:from>
    <xdr:to>
      <xdr:col>76</xdr:col>
      <xdr:colOff>165100</xdr:colOff>
      <xdr:row>37</xdr:row>
      <xdr:rowOff>155010</xdr:rowOff>
    </xdr:to>
    <xdr:sp macro="" textlink="">
      <xdr:nvSpPr>
        <xdr:cNvPr id="549" name="楕円 548"/>
        <xdr:cNvSpPr/>
      </xdr:nvSpPr>
      <xdr:spPr>
        <a:xfrm>
          <a:off x="14541500" y="63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xdr:rowOff>
    </xdr:from>
    <xdr:ext cx="534377" cy="259045"/>
    <xdr:sp macro="" textlink="">
      <xdr:nvSpPr>
        <xdr:cNvPr id="550" name="テキスト ボックス 549"/>
        <xdr:cNvSpPr txBox="1"/>
      </xdr:nvSpPr>
      <xdr:spPr>
        <a:xfrm>
          <a:off x="14325111" y="61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156823</xdr:rowOff>
    </xdr:from>
    <xdr:to>
      <xdr:col>72</xdr:col>
      <xdr:colOff>38100</xdr:colOff>
      <xdr:row>37</xdr:row>
      <xdr:rowOff>86973</xdr:rowOff>
    </xdr:to>
    <xdr:sp macro="" textlink="">
      <xdr:nvSpPr>
        <xdr:cNvPr id="551" name="楕円 550"/>
        <xdr:cNvSpPr/>
      </xdr:nvSpPr>
      <xdr:spPr>
        <a:xfrm>
          <a:off x="13652500" y="63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103500</xdr:rowOff>
    </xdr:from>
    <xdr:ext cx="534377" cy="259045"/>
    <xdr:sp macro="" textlink="">
      <xdr:nvSpPr>
        <xdr:cNvPr id="552" name="テキスト ボックス 551"/>
        <xdr:cNvSpPr txBox="1"/>
      </xdr:nvSpPr>
      <xdr:spPr>
        <a:xfrm>
          <a:off x="13436111" y="61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170982</xdr:rowOff>
    </xdr:from>
    <xdr:to>
      <xdr:col>67</xdr:col>
      <xdr:colOff>101600</xdr:colOff>
      <xdr:row>33</xdr:row>
      <xdr:rowOff>101132</xdr:rowOff>
    </xdr:to>
    <xdr:sp macro="" textlink="">
      <xdr:nvSpPr>
        <xdr:cNvPr id="553" name="楕円 552"/>
        <xdr:cNvSpPr/>
      </xdr:nvSpPr>
      <xdr:spPr>
        <a:xfrm>
          <a:off x="12763500" y="56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117659</xdr:rowOff>
    </xdr:from>
    <xdr:ext cx="534377" cy="259045"/>
    <xdr:sp macro="" textlink="">
      <xdr:nvSpPr>
        <xdr:cNvPr id="554" name="テキスト ボックス 553"/>
        <xdr:cNvSpPr txBox="1"/>
      </xdr:nvSpPr>
      <xdr:spPr>
        <a:xfrm>
          <a:off x="12547111" y="543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71737</xdr:rowOff>
    </xdr:from>
    <xdr:to>
      <xdr:col>85</xdr:col>
      <xdr:colOff>127000</xdr:colOff>
      <xdr:row>55</xdr:row>
      <xdr:rowOff>20203</xdr:rowOff>
    </xdr:to>
    <xdr:cxnSp macro="">
      <xdr:nvCxnSpPr>
        <xdr:cNvPr id="583" name="直線コネクタ 582"/>
        <xdr:cNvCxnSpPr/>
      </xdr:nvCxnSpPr>
      <xdr:spPr>
        <a:xfrm flipV="1">
          <a:off x="15481300" y="9158587"/>
          <a:ext cx="838200" cy="29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20203</xdr:rowOff>
    </xdr:from>
    <xdr:to>
      <xdr:col>81</xdr:col>
      <xdr:colOff>50800</xdr:colOff>
      <xdr:row>56</xdr:row>
      <xdr:rowOff>21803</xdr:rowOff>
    </xdr:to>
    <xdr:cxnSp macro="">
      <xdr:nvCxnSpPr>
        <xdr:cNvPr id="586" name="直線コネクタ 585"/>
        <xdr:cNvCxnSpPr/>
      </xdr:nvCxnSpPr>
      <xdr:spPr>
        <a:xfrm flipV="1">
          <a:off x="14592300" y="9449953"/>
          <a:ext cx="8890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21803</xdr:rowOff>
    </xdr:from>
    <xdr:to>
      <xdr:col>76</xdr:col>
      <xdr:colOff>114300</xdr:colOff>
      <xdr:row>56</xdr:row>
      <xdr:rowOff>98049</xdr:rowOff>
    </xdr:to>
    <xdr:cxnSp macro="">
      <xdr:nvCxnSpPr>
        <xdr:cNvPr id="589" name="直線コネクタ 588"/>
        <xdr:cNvCxnSpPr/>
      </xdr:nvCxnSpPr>
      <xdr:spPr>
        <a:xfrm flipV="1">
          <a:off x="13703300" y="9623003"/>
          <a:ext cx="889000" cy="7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48664</xdr:rowOff>
    </xdr:from>
    <xdr:to>
      <xdr:col>71</xdr:col>
      <xdr:colOff>177800</xdr:colOff>
      <xdr:row>56</xdr:row>
      <xdr:rowOff>98049</xdr:rowOff>
    </xdr:to>
    <xdr:cxnSp macro="">
      <xdr:nvCxnSpPr>
        <xdr:cNvPr id="592" name="直線コネクタ 591"/>
        <xdr:cNvCxnSpPr/>
      </xdr:nvCxnSpPr>
      <xdr:spPr>
        <a:xfrm>
          <a:off x="12814300" y="9649864"/>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20937</xdr:rowOff>
    </xdr:from>
    <xdr:to>
      <xdr:col>85</xdr:col>
      <xdr:colOff>177800</xdr:colOff>
      <xdr:row>53</xdr:row>
      <xdr:rowOff>122537</xdr:rowOff>
    </xdr:to>
    <xdr:sp macro="" textlink="">
      <xdr:nvSpPr>
        <xdr:cNvPr id="602" name="楕円 601"/>
        <xdr:cNvSpPr/>
      </xdr:nvSpPr>
      <xdr:spPr>
        <a:xfrm>
          <a:off x="16268700" y="91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43814</xdr:rowOff>
    </xdr:from>
    <xdr:ext cx="599010" cy="259045"/>
    <xdr:sp macro="" textlink="">
      <xdr:nvSpPr>
        <xdr:cNvPr id="603" name="教育費該当値テキスト"/>
        <xdr:cNvSpPr txBox="1"/>
      </xdr:nvSpPr>
      <xdr:spPr>
        <a:xfrm>
          <a:off x="16370300" y="895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140853</xdr:rowOff>
    </xdr:from>
    <xdr:to>
      <xdr:col>81</xdr:col>
      <xdr:colOff>101600</xdr:colOff>
      <xdr:row>55</xdr:row>
      <xdr:rowOff>71003</xdr:rowOff>
    </xdr:to>
    <xdr:sp macro="" textlink="">
      <xdr:nvSpPr>
        <xdr:cNvPr id="604" name="楕円 603"/>
        <xdr:cNvSpPr/>
      </xdr:nvSpPr>
      <xdr:spPr>
        <a:xfrm>
          <a:off x="15430500" y="93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87530</xdr:rowOff>
    </xdr:from>
    <xdr:ext cx="534377" cy="259045"/>
    <xdr:sp macro="" textlink="">
      <xdr:nvSpPr>
        <xdr:cNvPr id="605" name="テキスト ボックス 604"/>
        <xdr:cNvSpPr txBox="1"/>
      </xdr:nvSpPr>
      <xdr:spPr>
        <a:xfrm>
          <a:off x="15214111" y="91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142453</xdr:rowOff>
    </xdr:from>
    <xdr:to>
      <xdr:col>76</xdr:col>
      <xdr:colOff>165100</xdr:colOff>
      <xdr:row>56</xdr:row>
      <xdr:rowOff>72603</xdr:rowOff>
    </xdr:to>
    <xdr:sp macro="" textlink="">
      <xdr:nvSpPr>
        <xdr:cNvPr id="606" name="楕円 605"/>
        <xdr:cNvSpPr/>
      </xdr:nvSpPr>
      <xdr:spPr>
        <a:xfrm>
          <a:off x="14541500" y="95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89130</xdr:rowOff>
    </xdr:from>
    <xdr:ext cx="534377" cy="259045"/>
    <xdr:sp macro="" textlink="">
      <xdr:nvSpPr>
        <xdr:cNvPr id="607" name="テキスト ボックス 606"/>
        <xdr:cNvSpPr txBox="1"/>
      </xdr:nvSpPr>
      <xdr:spPr>
        <a:xfrm>
          <a:off x="14325111" y="934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47249</xdr:rowOff>
    </xdr:from>
    <xdr:to>
      <xdr:col>72</xdr:col>
      <xdr:colOff>38100</xdr:colOff>
      <xdr:row>56</xdr:row>
      <xdr:rowOff>148849</xdr:rowOff>
    </xdr:to>
    <xdr:sp macro="" textlink="">
      <xdr:nvSpPr>
        <xdr:cNvPr id="608" name="楕円 607"/>
        <xdr:cNvSpPr/>
      </xdr:nvSpPr>
      <xdr:spPr>
        <a:xfrm>
          <a:off x="13652500" y="96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139976</xdr:rowOff>
    </xdr:from>
    <xdr:ext cx="534377" cy="259045"/>
    <xdr:sp macro="" textlink="">
      <xdr:nvSpPr>
        <xdr:cNvPr id="609" name="テキスト ボックス 608"/>
        <xdr:cNvSpPr txBox="1"/>
      </xdr:nvSpPr>
      <xdr:spPr>
        <a:xfrm>
          <a:off x="13436111" y="97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169314</xdr:rowOff>
    </xdr:from>
    <xdr:to>
      <xdr:col>67</xdr:col>
      <xdr:colOff>101600</xdr:colOff>
      <xdr:row>56</xdr:row>
      <xdr:rowOff>99464</xdr:rowOff>
    </xdr:to>
    <xdr:sp macro="" textlink="">
      <xdr:nvSpPr>
        <xdr:cNvPr id="610" name="楕円 609"/>
        <xdr:cNvSpPr/>
      </xdr:nvSpPr>
      <xdr:spPr>
        <a:xfrm>
          <a:off x="12763500" y="95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90591</xdr:rowOff>
    </xdr:from>
    <xdr:ext cx="534377" cy="259045"/>
    <xdr:sp macro="" textlink="">
      <xdr:nvSpPr>
        <xdr:cNvPr id="611" name="テキスト ボックス 610"/>
        <xdr:cNvSpPr txBox="1"/>
      </xdr:nvSpPr>
      <xdr:spPr>
        <a:xfrm>
          <a:off x="12547111" y="96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18428</xdr:rowOff>
    </xdr:from>
    <xdr:to>
      <xdr:col>85</xdr:col>
      <xdr:colOff>127000</xdr:colOff>
      <xdr:row>78</xdr:row>
      <xdr:rowOff>58765</xdr:rowOff>
    </xdr:to>
    <xdr:cxnSp macro="">
      <xdr:nvCxnSpPr>
        <xdr:cNvPr id="642" name="直線コネクタ 641"/>
        <xdr:cNvCxnSpPr/>
      </xdr:nvCxnSpPr>
      <xdr:spPr>
        <a:xfrm flipV="1">
          <a:off x="15481300" y="13391528"/>
          <a:ext cx="838200" cy="4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58765</xdr:rowOff>
    </xdr:from>
    <xdr:to>
      <xdr:col>81</xdr:col>
      <xdr:colOff>50800</xdr:colOff>
      <xdr:row>79</xdr:row>
      <xdr:rowOff>60823</xdr:rowOff>
    </xdr:to>
    <xdr:cxnSp macro="">
      <xdr:nvCxnSpPr>
        <xdr:cNvPr id="645" name="直線コネクタ 644"/>
        <xdr:cNvCxnSpPr/>
      </xdr:nvCxnSpPr>
      <xdr:spPr>
        <a:xfrm flipV="1">
          <a:off x="14592300" y="13431865"/>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60823</xdr:rowOff>
    </xdr:from>
    <xdr:to>
      <xdr:col>76</xdr:col>
      <xdr:colOff>114300</xdr:colOff>
      <xdr:row>79</xdr:row>
      <xdr:rowOff>76803</xdr:rowOff>
    </xdr:to>
    <xdr:cxnSp macro="">
      <xdr:nvCxnSpPr>
        <xdr:cNvPr id="648" name="直線コネクタ 647"/>
        <xdr:cNvCxnSpPr/>
      </xdr:nvCxnSpPr>
      <xdr:spPr>
        <a:xfrm flipV="1">
          <a:off x="13703300" y="13605373"/>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76803</xdr:rowOff>
    </xdr:from>
    <xdr:to>
      <xdr:col>71</xdr:col>
      <xdr:colOff>177800</xdr:colOff>
      <xdr:row>79</xdr:row>
      <xdr:rowOff>79471</xdr:rowOff>
    </xdr:to>
    <xdr:cxnSp macro="">
      <xdr:nvCxnSpPr>
        <xdr:cNvPr id="651" name="直線コネクタ 650"/>
        <xdr:cNvCxnSpPr/>
      </xdr:nvCxnSpPr>
      <xdr:spPr>
        <a:xfrm flipV="1">
          <a:off x="12814300" y="1362135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139078</xdr:rowOff>
    </xdr:from>
    <xdr:to>
      <xdr:col>85</xdr:col>
      <xdr:colOff>177800</xdr:colOff>
      <xdr:row>78</xdr:row>
      <xdr:rowOff>69228</xdr:rowOff>
    </xdr:to>
    <xdr:sp macro="" textlink="">
      <xdr:nvSpPr>
        <xdr:cNvPr id="661" name="楕円 660"/>
        <xdr:cNvSpPr/>
      </xdr:nvSpPr>
      <xdr:spPr>
        <a:xfrm>
          <a:off x="162687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161955</xdr:rowOff>
    </xdr:from>
    <xdr:ext cx="534377" cy="259045"/>
    <xdr:sp macro="" textlink="">
      <xdr:nvSpPr>
        <xdr:cNvPr id="662" name="災害復旧費該当値テキスト"/>
        <xdr:cNvSpPr txBox="1"/>
      </xdr:nvSpPr>
      <xdr:spPr>
        <a:xfrm>
          <a:off x="16370300" y="131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7965</xdr:rowOff>
    </xdr:from>
    <xdr:to>
      <xdr:col>81</xdr:col>
      <xdr:colOff>101600</xdr:colOff>
      <xdr:row>78</xdr:row>
      <xdr:rowOff>109565</xdr:rowOff>
    </xdr:to>
    <xdr:sp macro="" textlink="">
      <xdr:nvSpPr>
        <xdr:cNvPr id="663" name="楕円 662"/>
        <xdr:cNvSpPr/>
      </xdr:nvSpPr>
      <xdr:spPr>
        <a:xfrm>
          <a:off x="15430500" y="133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126092</xdr:rowOff>
    </xdr:from>
    <xdr:ext cx="534377" cy="259045"/>
    <xdr:sp macro="" textlink="">
      <xdr:nvSpPr>
        <xdr:cNvPr id="664" name="テキスト ボックス 663"/>
        <xdr:cNvSpPr txBox="1"/>
      </xdr:nvSpPr>
      <xdr:spPr>
        <a:xfrm>
          <a:off x="15214111" y="13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10023</xdr:rowOff>
    </xdr:from>
    <xdr:to>
      <xdr:col>76</xdr:col>
      <xdr:colOff>165100</xdr:colOff>
      <xdr:row>79</xdr:row>
      <xdr:rowOff>111623</xdr:rowOff>
    </xdr:to>
    <xdr:sp macro="" textlink="">
      <xdr:nvSpPr>
        <xdr:cNvPr id="665" name="楕円 664"/>
        <xdr:cNvSpPr/>
      </xdr:nvSpPr>
      <xdr:spPr>
        <a:xfrm>
          <a:off x="14541500" y="13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128150</xdr:rowOff>
    </xdr:from>
    <xdr:ext cx="534377" cy="259045"/>
    <xdr:sp macro="" textlink="">
      <xdr:nvSpPr>
        <xdr:cNvPr id="666" name="テキスト ボックス 665"/>
        <xdr:cNvSpPr txBox="1"/>
      </xdr:nvSpPr>
      <xdr:spPr>
        <a:xfrm>
          <a:off x="14325111" y="13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26003</xdr:rowOff>
    </xdr:from>
    <xdr:to>
      <xdr:col>72</xdr:col>
      <xdr:colOff>38100</xdr:colOff>
      <xdr:row>79</xdr:row>
      <xdr:rowOff>127603</xdr:rowOff>
    </xdr:to>
    <xdr:sp macro="" textlink="">
      <xdr:nvSpPr>
        <xdr:cNvPr id="667" name="楕円 666"/>
        <xdr:cNvSpPr/>
      </xdr:nvSpPr>
      <xdr:spPr>
        <a:xfrm>
          <a:off x="13652500" y="13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118730</xdr:rowOff>
    </xdr:from>
    <xdr:ext cx="469744" cy="259045"/>
    <xdr:sp macro="" textlink="">
      <xdr:nvSpPr>
        <xdr:cNvPr id="668" name="テキスト ボックス 667"/>
        <xdr:cNvSpPr txBox="1"/>
      </xdr:nvSpPr>
      <xdr:spPr>
        <a:xfrm>
          <a:off x="13468428" y="136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28671</xdr:rowOff>
    </xdr:from>
    <xdr:to>
      <xdr:col>67</xdr:col>
      <xdr:colOff>101600</xdr:colOff>
      <xdr:row>79</xdr:row>
      <xdr:rowOff>130271</xdr:rowOff>
    </xdr:to>
    <xdr:sp macro="" textlink="">
      <xdr:nvSpPr>
        <xdr:cNvPr id="669" name="楕円 668"/>
        <xdr:cNvSpPr/>
      </xdr:nvSpPr>
      <xdr:spPr>
        <a:xfrm>
          <a:off x="12763500" y="135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121398</xdr:rowOff>
    </xdr:from>
    <xdr:ext cx="469744" cy="259045"/>
    <xdr:sp macro="" textlink="">
      <xdr:nvSpPr>
        <xdr:cNvPr id="670" name="テキスト ボックス 669"/>
        <xdr:cNvSpPr txBox="1"/>
      </xdr:nvSpPr>
      <xdr:spPr>
        <a:xfrm>
          <a:off x="12579428" y="1366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127246</xdr:rowOff>
    </xdr:from>
    <xdr:to>
      <xdr:col>85</xdr:col>
      <xdr:colOff>127000</xdr:colOff>
      <xdr:row>97</xdr:row>
      <xdr:rowOff>128574</xdr:rowOff>
    </xdr:to>
    <xdr:cxnSp macro="">
      <xdr:nvCxnSpPr>
        <xdr:cNvPr id="697" name="直線コネクタ 696"/>
        <xdr:cNvCxnSpPr/>
      </xdr:nvCxnSpPr>
      <xdr:spPr>
        <a:xfrm flipV="1">
          <a:off x="15481300" y="16757896"/>
          <a:ext cx="8382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128574</xdr:rowOff>
    </xdr:from>
    <xdr:to>
      <xdr:col>81</xdr:col>
      <xdr:colOff>50800</xdr:colOff>
      <xdr:row>97</xdr:row>
      <xdr:rowOff>131034</xdr:rowOff>
    </xdr:to>
    <xdr:cxnSp macro="">
      <xdr:nvCxnSpPr>
        <xdr:cNvPr id="700" name="直線コネクタ 699"/>
        <xdr:cNvCxnSpPr/>
      </xdr:nvCxnSpPr>
      <xdr:spPr>
        <a:xfrm flipV="1">
          <a:off x="14592300" y="16759224"/>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131034</xdr:rowOff>
    </xdr:from>
    <xdr:to>
      <xdr:col>76</xdr:col>
      <xdr:colOff>114300</xdr:colOff>
      <xdr:row>97</xdr:row>
      <xdr:rowOff>147582</xdr:rowOff>
    </xdr:to>
    <xdr:cxnSp macro="">
      <xdr:nvCxnSpPr>
        <xdr:cNvPr id="703" name="直線コネクタ 702"/>
        <xdr:cNvCxnSpPr/>
      </xdr:nvCxnSpPr>
      <xdr:spPr>
        <a:xfrm flipV="1">
          <a:off x="13703300" y="16761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145588</xdr:rowOff>
    </xdr:from>
    <xdr:to>
      <xdr:col>71</xdr:col>
      <xdr:colOff>177800</xdr:colOff>
      <xdr:row>97</xdr:row>
      <xdr:rowOff>147582</xdr:rowOff>
    </xdr:to>
    <xdr:cxnSp macro="">
      <xdr:nvCxnSpPr>
        <xdr:cNvPr id="706" name="直線コネクタ 705"/>
        <xdr:cNvCxnSpPr/>
      </xdr:nvCxnSpPr>
      <xdr:spPr>
        <a:xfrm>
          <a:off x="12814300" y="16776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76446</xdr:rowOff>
    </xdr:from>
    <xdr:to>
      <xdr:col>85</xdr:col>
      <xdr:colOff>177800</xdr:colOff>
      <xdr:row>98</xdr:row>
      <xdr:rowOff>6596</xdr:rowOff>
    </xdr:to>
    <xdr:sp macro="" textlink="">
      <xdr:nvSpPr>
        <xdr:cNvPr id="716" name="楕円 715"/>
        <xdr:cNvSpPr/>
      </xdr:nvSpPr>
      <xdr:spPr>
        <a:xfrm>
          <a:off x="162687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35823</xdr:rowOff>
    </xdr:from>
    <xdr:ext cx="534377" cy="259045"/>
    <xdr:sp macro="" textlink="">
      <xdr:nvSpPr>
        <xdr:cNvPr id="717" name="公債費該当値テキスト"/>
        <xdr:cNvSpPr txBox="1"/>
      </xdr:nvSpPr>
      <xdr:spPr>
        <a:xfrm>
          <a:off x="16370300" y="164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77774</xdr:rowOff>
    </xdr:from>
    <xdr:to>
      <xdr:col>81</xdr:col>
      <xdr:colOff>101600</xdr:colOff>
      <xdr:row>98</xdr:row>
      <xdr:rowOff>7924</xdr:rowOff>
    </xdr:to>
    <xdr:sp macro="" textlink="">
      <xdr:nvSpPr>
        <xdr:cNvPr id="718" name="楕円 717"/>
        <xdr:cNvSpPr/>
      </xdr:nvSpPr>
      <xdr:spPr>
        <a:xfrm>
          <a:off x="15430500" y="16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24451</xdr:rowOff>
    </xdr:from>
    <xdr:ext cx="534377" cy="259045"/>
    <xdr:sp macro="" textlink="">
      <xdr:nvSpPr>
        <xdr:cNvPr id="719" name="テキスト ボックス 718"/>
        <xdr:cNvSpPr txBox="1"/>
      </xdr:nvSpPr>
      <xdr:spPr>
        <a:xfrm>
          <a:off x="15214111" y="164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80234</xdr:rowOff>
    </xdr:from>
    <xdr:to>
      <xdr:col>76</xdr:col>
      <xdr:colOff>165100</xdr:colOff>
      <xdr:row>98</xdr:row>
      <xdr:rowOff>10384</xdr:rowOff>
    </xdr:to>
    <xdr:sp macro="" textlink="">
      <xdr:nvSpPr>
        <xdr:cNvPr id="720" name="楕円 719"/>
        <xdr:cNvSpPr/>
      </xdr:nvSpPr>
      <xdr:spPr>
        <a:xfrm>
          <a:off x="14541500" y="167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26911</xdr:rowOff>
    </xdr:from>
    <xdr:ext cx="534377" cy="259045"/>
    <xdr:sp macro="" textlink="">
      <xdr:nvSpPr>
        <xdr:cNvPr id="721" name="テキスト ボックス 720"/>
        <xdr:cNvSpPr txBox="1"/>
      </xdr:nvSpPr>
      <xdr:spPr>
        <a:xfrm>
          <a:off x="14325111" y="164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96782</xdr:rowOff>
    </xdr:from>
    <xdr:to>
      <xdr:col>72</xdr:col>
      <xdr:colOff>38100</xdr:colOff>
      <xdr:row>98</xdr:row>
      <xdr:rowOff>26932</xdr:rowOff>
    </xdr:to>
    <xdr:sp macro="" textlink="">
      <xdr:nvSpPr>
        <xdr:cNvPr id="722" name="楕円 721"/>
        <xdr:cNvSpPr/>
      </xdr:nvSpPr>
      <xdr:spPr>
        <a:xfrm>
          <a:off x="13652500" y="167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18059</xdr:rowOff>
    </xdr:from>
    <xdr:ext cx="534377" cy="259045"/>
    <xdr:sp macro="" textlink="">
      <xdr:nvSpPr>
        <xdr:cNvPr id="723" name="テキスト ボックス 722"/>
        <xdr:cNvSpPr txBox="1"/>
      </xdr:nvSpPr>
      <xdr:spPr>
        <a:xfrm>
          <a:off x="13436111" y="168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94788</xdr:rowOff>
    </xdr:from>
    <xdr:to>
      <xdr:col>67</xdr:col>
      <xdr:colOff>101600</xdr:colOff>
      <xdr:row>98</xdr:row>
      <xdr:rowOff>24938</xdr:rowOff>
    </xdr:to>
    <xdr:sp macro="" textlink="">
      <xdr:nvSpPr>
        <xdr:cNvPr id="724" name="楕円 723"/>
        <xdr:cNvSpPr/>
      </xdr:nvSpPr>
      <xdr:spPr>
        <a:xfrm>
          <a:off x="12763500" y="167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41465</xdr:rowOff>
    </xdr:from>
    <xdr:ext cx="534377" cy="259045"/>
    <xdr:sp macro="" textlink="">
      <xdr:nvSpPr>
        <xdr:cNvPr id="725" name="テキスト ボックス 724"/>
        <xdr:cNvSpPr txBox="1"/>
      </xdr:nvSpPr>
      <xdr:spPr>
        <a:xfrm>
          <a:off x="12547111" y="1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総務費は、昨年度と同様、類似団体平均に比べ高い水準となったが、これは総合支所整備事業の実施によるものである。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衛生費は、類似団体平均に比べ高い水準にあるが、衛生センター整備事業の事業量の増加や、市内に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つの公立病院を抱える病院事業への繰出しが多額であることが要因となっているが、計画に沿って公営企業会計の健全化に取り組み、改善を図っていくこととしている。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教育費は、昨年度から増加し類似団体平均に比べ高い水準となったが、給食センター整備事業の事業量の増加によるものである。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年梅雨前線豪雨等による箇所に加え、令和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年に発生した箇所もあり大幅に増加している。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財政調整基金残高については、災害復旧費等の支出に伴い大きく減少している。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実質収支額の比率については、前年度と比較して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実質単年度収支については、財政調整基金の取崩しを抑制した結果、</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年度においても黒字であるため、連結実質赤字比率は該当しない。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構成分析については観光事業特別会計が平成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年度に資金不足を解消した後は黒字で推移しており全ての会計で資金不足は発生していない。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12.69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％、観光事業会計が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％の比率となった。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病院等事業会計において減少傾向が続いており、厳しい経営状況となっている。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J55" sqref="J5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23724680</v>
      </c>
      <c r="BO4" s="449"/>
      <c r="BP4" s="449"/>
      <c r="BQ4" s="449"/>
      <c r="BR4" s="449"/>
      <c r="BS4" s="449"/>
      <c r="BT4" s="449"/>
      <c r="BU4" s="450"/>
      <c r="BV4" s="448">
        <v>23054891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2.9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23132483</v>
      </c>
      <c r="BO5" s="420"/>
      <c r="BP5" s="420"/>
      <c r="BQ5" s="420"/>
      <c r="BR5" s="420"/>
      <c r="BS5" s="420"/>
      <c r="BT5" s="420"/>
      <c r="BU5" s="421"/>
      <c r="BV5" s="419">
        <v>20499748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98.4</v>
      </c>
      <c r="CU5" s="417"/>
      <c r="CV5" s="417"/>
      <c r="CW5" s="417"/>
      <c r="CX5" s="417"/>
      <c r="CY5" s="417"/>
      <c r="CZ5" s="417"/>
      <c r="DA5" s="418"/>
      <c r="DB5" s="416">
        <v>98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592197</v>
      </c>
      <c r="BO6" s="420"/>
      <c r="BP6" s="420"/>
      <c r="BQ6" s="420"/>
      <c r="BR6" s="420"/>
      <c r="BS6" s="420"/>
      <c r="BT6" s="420"/>
      <c r="BU6" s="421"/>
      <c r="BV6" s="419">
        <v>2555143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98.7</v>
      </c>
      <c r="CU6" s="563"/>
      <c r="CV6" s="563"/>
      <c r="CW6" s="563"/>
      <c r="CX6" s="563"/>
      <c r="CY6" s="563"/>
      <c r="CZ6" s="563"/>
      <c r="DA6" s="564"/>
      <c r="DB6" s="562">
        <v>98.5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374297</v>
      </c>
      <c r="BO7" s="420"/>
      <c r="BP7" s="420"/>
      <c r="BQ7" s="420"/>
      <c r="BR7" s="420"/>
      <c r="BS7" s="420"/>
      <c r="BT7" s="420"/>
      <c r="BU7" s="421"/>
      <c r="BV7" s="419">
        <v>2265345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9925843</v>
      </c>
      <c r="CU7" s="420"/>
      <c r="CV7" s="420"/>
      <c r="CW7" s="420"/>
      <c r="CX7" s="420"/>
      <c r="CY7" s="420"/>
      <c r="CZ7" s="420"/>
      <c r="DA7" s="421"/>
      <c r="DB7" s="419">
        <v>9894585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217900</v>
      </c>
      <c r="BO8" s="420"/>
      <c r="BP8" s="420"/>
      <c r="BQ8" s="420"/>
      <c r="BR8" s="420"/>
      <c r="BS8" s="420"/>
      <c r="BT8" s="420"/>
      <c r="BU8" s="421"/>
      <c r="BV8" s="419">
        <v>289798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0.39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23247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-71898</v>
      </c>
      <c r="BO9" s="420"/>
      <c r="BP9" s="420"/>
      <c r="BQ9" s="420"/>
      <c r="BR9" s="420"/>
      <c r="BS9" s="420"/>
      <c r="BT9" s="420"/>
      <c r="BU9" s="421"/>
      <c r="BV9" s="419">
        <v>-198258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12.4</v>
      </c>
      <c r="CU9" s="417"/>
      <c r="CV9" s="417"/>
      <c r="CW9" s="417"/>
      <c r="CX9" s="417"/>
      <c r="CY9" s="417"/>
      <c r="CZ9" s="417"/>
      <c r="DA9" s="418"/>
      <c r="DB9" s="416">
        <v>10.7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26159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423</v>
      </c>
      <c r="BO10" s="420"/>
      <c r="BP10" s="420"/>
      <c r="BQ10" s="420"/>
      <c r="BR10" s="420"/>
      <c r="BS10" s="420"/>
      <c r="BT10" s="420"/>
      <c r="BU10" s="421"/>
      <c r="BV10" s="419">
        <v>543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20921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900000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20668</v>
      </c>
      <c r="S13" s="507"/>
      <c r="T13" s="507"/>
      <c r="U13" s="507"/>
      <c r="V13" s="508"/>
      <c r="W13" s="509" t="s">
        <v>131</v>
      </c>
      <c r="X13" s="405"/>
      <c r="Y13" s="405"/>
      <c r="Z13" s="405"/>
      <c r="AA13" s="405"/>
      <c r="AB13" s="406"/>
      <c r="AC13" s="372">
        <v>1273</v>
      </c>
      <c r="AD13" s="373"/>
      <c r="AE13" s="373"/>
      <c r="AF13" s="373"/>
      <c r="AG13" s="374"/>
      <c r="AH13" s="372">
        <v>1660</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-571475</v>
      </c>
      <c r="BO13" s="420"/>
      <c r="BP13" s="420"/>
      <c r="BQ13" s="420"/>
      <c r="BR13" s="420"/>
      <c r="BS13" s="420"/>
      <c r="BT13" s="420"/>
      <c r="BU13" s="421"/>
      <c r="BV13" s="419">
        <v>-1097715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v>
      </c>
      <c r="CU13" s="417"/>
      <c r="CV13" s="417"/>
      <c r="CW13" s="417"/>
      <c r="CX13" s="417"/>
      <c r="CY13" s="417"/>
      <c r="CZ13" s="417"/>
      <c r="DA13" s="418"/>
      <c r="DB13" s="416">
        <v>8.4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21476</v>
      </c>
      <c r="S14" s="507"/>
      <c r="T14" s="507"/>
      <c r="U14" s="507"/>
      <c r="V14" s="508"/>
      <c r="W14" s="510"/>
      <c r="X14" s="408"/>
      <c r="Y14" s="408"/>
      <c r="Z14" s="408"/>
      <c r="AA14" s="408"/>
      <c r="AB14" s="409"/>
      <c r="AC14" s="499">
        <v>11.3</v>
      </c>
      <c r="AD14" s="500"/>
      <c r="AE14" s="500"/>
      <c r="AF14" s="500"/>
      <c r="AG14" s="501"/>
      <c r="AH14" s="499">
        <v>12.9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112.5</v>
      </c>
      <c r="CU14" s="517"/>
      <c r="CV14" s="517"/>
      <c r="CW14" s="517"/>
      <c r="CX14" s="517"/>
      <c r="CY14" s="517"/>
      <c r="CZ14" s="517"/>
      <c r="DA14" s="518"/>
      <c r="DB14" s="516">
        <v>103.8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21227</v>
      </c>
      <c r="S15" s="507"/>
      <c r="T15" s="507"/>
      <c r="U15" s="507"/>
      <c r="V15" s="508"/>
      <c r="W15" s="509" t="s">
        <v>137</v>
      </c>
      <c r="X15" s="405"/>
      <c r="Y15" s="405"/>
      <c r="Z15" s="405"/>
      <c r="AA15" s="405"/>
      <c r="AB15" s="406"/>
      <c r="AC15" s="372">
        <v>3027</v>
      </c>
      <c r="AD15" s="373"/>
      <c r="AE15" s="373"/>
      <c r="AF15" s="373"/>
      <c r="AG15" s="374"/>
      <c r="AH15" s="372">
        <v>3448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3530869</v>
      </c>
      <c r="BO15" s="449"/>
      <c r="BP15" s="449"/>
      <c r="BQ15" s="449"/>
      <c r="BR15" s="449"/>
      <c r="BS15" s="449"/>
      <c r="BT15" s="449"/>
      <c r="BU15" s="450"/>
      <c r="BV15" s="448">
        <v>3580953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26.9</v>
      </c>
      <c r="AD16" s="500"/>
      <c r="AE16" s="500"/>
      <c r="AF16" s="500"/>
      <c r="AG16" s="501"/>
      <c r="AH16" s="499">
        <v>26.7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8992188</v>
      </c>
      <c r="BO16" s="420"/>
      <c r="BP16" s="420"/>
      <c r="BQ16" s="420"/>
      <c r="BR16" s="420"/>
      <c r="BS16" s="420"/>
      <c r="BT16" s="420"/>
      <c r="BU16" s="421"/>
      <c r="BV16" s="419">
        <v>8904997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6941</v>
      </c>
      <c r="AD17" s="373"/>
      <c r="AE17" s="373"/>
      <c r="AF17" s="373"/>
      <c r="AG17" s="374"/>
      <c r="AH17" s="372">
        <v>7793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4437549</v>
      </c>
      <c r="BO17" s="420"/>
      <c r="BP17" s="420"/>
      <c r="BQ17" s="420"/>
      <c r="BR17" s="420"/>
      <c r="BS17" s="420"/>
      <c r="BT17" s="420"/>
      <c r="BU17" s="421"/>
      <c r="BV17" s="419">
        <v>4516604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472.64</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60.4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9966870</v>
      </c>
      <c r="BO18" s="420"/>
      <c r="BP18" s="420"/>
      <c r="BQ18" s="420"/>
      <c r="BR18" s="420"/>
      <c r="BS18" s="420"/>
      <c r="BT18" s="420"/>
      <c r="BU18" s="421"/>
      <c r="BV18" s="419">
        <v>9702820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13084139</v>
      </c>
      <c r="BO19" s="420"/>
      <c r="BP19" s="420"/>
      <c r="BQ19" s="420"/>
      <c r="BR19" s="420"/>
      <c r="BS19" s="420"/>
      <c r="BT19" s="420"/>
      <c r="BU19" s="421"/>
      <c r="BV19" s="419">
        <v>15291981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9405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21352207</v>
      </c>
      <c r="BO22" s="449"/>
      <c r="BP22" s="449"/>
      <c r="BQ22" s="449"/>
      <c r="BR22" s="449"/>
      <c r="BS22" s="449"/>
      <c r="BT22" s="449"/>
      <c r="BU22" s="450"/>
      <c r="BV22" s="448">
        <v>19829785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20532397</v>
      </c>
      <c r="BO23" s="420"/>
      <c r="BP23" s="420"/>
      <c r="BQ23" s="420"/>
      <c r="BR23" s="420"/>
      <c r="BS23" s="420"/>
      <c r="BT23" s="420"/>
      <c r="BU23" s="421"/>
      <c r="BV23" s="419">
        <v>19046076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7800</v>
      </c>
      <c r="R24" s="373"/>
      <c r="S24" s="373"/>
      <c r="T24" s="373"/>
      <c r="U24" s="373"/>
      <c r="V24" s="374"/>
      <c r="W24" s="462"/>
      <c r="X24" s="399"/>
      <c r="Y24" s="400"/>
      <c r="Z24" s="375" t="s">
        <v>161</v>
      </c>
      <c r="AA24" s="376"/>
      <c r="AB24" s="376"/>
      <c r="AC24" s="376"/>
      <c r="AD24" s="376"/>
      <c r="AE24" s="376"/>
      <c r="AF24" s="376"/>
      <c r="AG24" s="377"/>
      <c r="AH24" s="372">
        <v>323</v>
      </c>
      <c r="AI24" s="373"/>
      <c r="AJ24" s="373"/>
      <c r="AK24" s="373"/>
      <c r="AL24" s="374"/>
      <c r="AM24" s="372">
        <v>1010667</v>
      </c>
      <c r="AN24" s="373"/>
      <c r="AO24" s="373"/>
      <c r="AP24" s="373"/>
      <c r="AQ24" s="373"/>
      <c r="AR24" s="374"/>
      <c r="AS24" s="372">
        <v>3129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16742085</v>
      </c>
      <c r="BO24" s="420"/>
      <c r="BP24" s="420"/>
      <c r="BQ24" s="420"/>
      <c r="BR24" s="420"/>
      <c r="BS24" s="420"/>
      <c r="BT24" s="420"/>
      <c r="BU24" s="421"/>
      <c r="BV24" s="419">
        <v>14688571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6240</v>
      </c>
      <c r="R25" s="373"/>
      <c r="S25" s="373"/>
      <c r="T25" s="373"/>
      <c r="U25" s="373"/>
      <c r="V25" s="374"/>
      <c r="W25" s="462"/>
      <c r="X25" s="399"/>
      <c r="Y25" s="400"/>
      <c r="Z25" s="375" t="s">
        <v>164</v>
      </c>
      <c r="AA25" s="376"/>
      <c r="AB25" s="376"/>
      <c r="AC25" s="376"/>
      <c r="AD25" s="376"/>
      <c r="AE25" s="376"/>
      <c r="AF25" s="376"/>
      <c r="AG25" s="377"/>
      <c r="AH25" s="372">
        <v>61</v>
      </c>
      <c r="AI25" s="373"/>
      <c r="AJ25" s="373"/>
      <c r="AK25" s="373"/>
      <c r="AL25" s="374"/>
      <c r="AM25" s="372">
        <v>171532</v>
      </c>
      <c r="AN25" s="373"/>
      <c r="AO25" s="373"/>
      <c r="AP25" s="373"/>
      <c r="AQ25" s="373"/>
      <c r="AR25" s="374"/>
      <c r="AS25" s="372">
        <v>2812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3390071</v>
      </c>
      <c r="BO25" s="449"/>
      <c r="BP25" s="449"/>
      <c r="BQ25" s="449"/>
      <c r="BR25" s="449"/>
      <c r="BS25" s="449"/>
      <c r="BT25" s="449"/>
      <c r="BU25" s="450"/>
      <c r="BV25" s="448">
        <v>1410683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5460</v>
      </c>
      <c r="R26" s="373"/>
      <c r="S26" s="373"/>
      <c r="T26" s="373"/>
      <c r="U26" s="373"/>
      <c r="V26" s="374"/>
      <c r="W26" s="462"/>
      <c r="X26" s="399"/>
      <c r="Y26" s="400"/>
      <c r="Z26" s="375" t="s">
        <v>167</v>
      </c>
      <c r="AA26" s="430"/>
      <c r="AB26" s="430"/>
      <c r="AC26" s="430"/>
      <c r="AD26" s="430"/>
      <c r="AE26" s="430"/>
      <c r="AF26" s="430"/>
      <c r="AG26" s="431"/>
      <c r="AH26" s="372">
        <v>10</v>
      </c>
      <c r="AI26" s="373"/>
      <c r="AJ26" s="373"/>
      <c r="AK26" s="373"/>
      <c r="AL26" s="374"/>
      <c r="AM26" s="372">
        <v>29300</v>
      </c>
      <c r="AN26" s="373"/>
      <c r="AO26" s="373"/>
      <c r="AP26" s="373"/>
      <c r="AQ26" s="373"/>
      <c r="AR26" s="374"/>
      <c r="AS26" s="372">
        <v>2930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4000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3400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1327286</v>
      </c>
      <c r="BO28" s="449"/>
      <c r="BP28" s="449"/>
      <c r="BQ28" s="449"/>
      <c r="BR28" s="449"/>
      <c r="BS28" s="449"/>
      <c r="BT28" s="449"/>
      <c r="BU28" s="450"/>
      <c r="BV28" s="448">
        <v>1826863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3000</v>
      </c>
      <c r="R29" s="373"/>
      <c r="S29" s="373"/>
      <c r="T29" s="373"/>
      <c r="U29" s="373"/>
      <c r="V29" s="374"/>
      <c r="W29" s="463"/>
      <c r="X29" s="464"/>
      <c r="Y29" s="465"/>
      <c r="Z29" s="375" t="s">
        <v>176</v>
      </c>
      <c r="AA29" s="376"/>
      <c r="AB29" s="376"/>
      <c r="AC29" s="376"/>
      <c r="AD29" s="376"/>
      <c r="AE29" s="376"/>
      <c r="AF29" s="376"/>
      <c r="AG29" s="377"/>
      <c r="AH29" s="372">
        <v>323</v>
      </c>
      <c r="AI29" s="373"/>
      <c r="AJ29" s="373"/>
      <c r="AK29" s="373"/>
      <c r="AL29" s="374"/>
      <c r="AM29" s="372">
        <v>1010667</v>
      </c>
      <c r="AN29" s="373"/>
      <c r="AO29" s="373"/>
      <c r="AP29" s="373"/>
      <c r="AQ29" s="373"/>
      <c r="AR29" s="374"/>
      <c r="AS29" s="372">
        <v>3129</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481004</v>
      </c>
      <c r="BO29" s="420"/>
      <c r="BP29" s="420"/>
      <c r="BQ29" s="420"/>
      <c r="BR29" s="420"/>
      <c r="BS29" s="420"/>
      <c r="BT29" s="420"/>
      <c r="BU29" s="421"/>
      <c r="BV29" s="419">
        <v>447354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2170953</v>
      </c>
      <c r="BO30" s="454"/>
      <c r="BP30" s="454"/>
      <c r="BQ30" s="454"/>
      <c r="BR30" s="454"/>
      <c r="BS30" s="454"/>
      <c r="BT30" s="454"/>
      <c r="BU30" s="455"/>
      <c r="BV30" s="453">
        <v>2394229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山口県市町総合事務組合一般会計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美祢観光開発株式会社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環境衛生事業特別会計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病院等事業会計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山口県市町総合事務組合退職手当特別会計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山口県市町総合事務組合消防団員補償等特別会計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IF('各会計、関係団体の財政状況及び健全化判断比率'!B34="","",'各会計、関係団体の財政状況及び健全化判断比率'!B34)</f>
        <v>観光事業会計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山口県市町総合事務組合非常勤職員公務災害補償特別会計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山口県市町総合事務組合山口県市町公平委員会特別会計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山口県市町総合事務組交通災害共済特別会計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山口県市町総合事務組合山口県自治会館管理特別会計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山口県後期高齢者医療広域連合一般会計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山口県後期高齢者医療広域連合後期高齢者医療特別会計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8XCJqYhK/qc04gej933QqpORBVJElfWazSuURki7inPemN7T2cdfGLi0jF5uKVrjClr1PkEV7Tz0ln99jvSgw==" saltValue="+/16tMduDp/HhigWquEA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J55" sqref="J5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9.23</v>
      </c>
      <c r="G34" s="33">
        <v>10.64</v>
      </c>
      <c r="H34" s="33">
        <v>12.01</v>
      </c>
      <c r="I34" s="33">
        <v>12.72</v>
      </c>
      <c r="J34" s="34">
        <v>12.69</v>
      </c>
      <c r="K34" s="22"/>
      <c r="L34" s="22"/>
      <c r="M34" s="22"/>
      <c r="N34" s="22"/>
      <c r="O34" s="22"/>
      <c r="P34" s="22"/>
    </row>
    <row r="35" spans="1:16" ht="39" customHeight="1" x14ac:dyDescent="0.15">
      <c r="A35" s="22"/>
      <c r="B35" s="35"/>
      <c r="C35" s="1145" t="s">
        <v>536</v>
      </c>
      <c r="D35" s="1146"/>
      <c r="E35" s="1147"/>
      <c r="F35" s="36">
        <v>2.61</v>
      </c>
      <c r="G35" s="37">
        <v>3.19</v>
      </c>
      <c r="H35" s="37">
        <v>4.24</v>
      </c>
      <c r="I35" s="37">
        <v>5.0199999999999996</v>
      </c>
      <c r="J35" s="38">
        <v>6</v>
      </c>
      <c r="K35" s="22"/>
      <c r="L35" s="22"/>
      <c r="M35" s="22"/>
      <c r="N35" s="22"/>
      <c r="O35" s="22"/>
      <c r="P35" s="22"/>
    </row>
    <row r="36" spans="1:16" ht="39" customHeight="1" x14ac:dyDescent="0.15">
      <c r="A36" s="22"/>
      <c r="B36" s="35"/>
      <c r="C36" s="1145" t="s">
        <v>537</v>
      </c>
      <c r="D36" s="1146"/>
      <c r="E36" s="1147"/>
      <c r="F36" s="36">
        <v>3.96</v>
      </c>
      <c r="G36" s="37">
        <v>2.7</v>
      </c>
      <c r="H36" s="37">
        <v>3.75</v>
      </c>
      <c r="I36" s="37">
        <v>3.82</v>
      </c>
      <c r="J36" s="38">
        <v>5.35</v>
      </c>
      <c r="K36" s="22"/>
      <c r="L36" s="22"/>
      <c r="M36" s="22"/>
      <c r="N36" s="22"/>
      <c r="O36" s="22"/>
      <c r="P36" s="22"/>
    </row>
    <row r="37" spans="1:16" ht="39" customHeight="1" x14ac:dyDescent="0.15">
      <c r="A37" s="22"/>
      <c r="B37" s="35"/>
      <c r="C37" s="1145" t="s">
        <v>538</v>
      </c>
      <c r="D37" s="1146"/>
      <c r="E37" s="1147"/>
      <c r="F37" s="36">
        <v>7.44</v>
      </c>
      <c r="G37" s="37">
        <v>7.88</v>
      </c>
      <c r="H37" s="37">
        <v>9.2799999999999994</v>
      </c>
      <c r="I37" s="37">
        <v>7.59</v>
      </c>
      <c r="J37" s="38">
        <v>3.49</v>
      </c>
      <c r="K37" s="22"/>
      <c r="L37" s="22"/>
      <c r="M37" s="22"/>
      <c r="N37" s="22"/>
      <c r="O37" s="22"/>
      <c r="P37" s="22"/>
    </row>
    <row r="38" spans="1:16" ht="39" customHeight="1" x14ac:dyDescent="0.15">
      <c r="A38" s="22"/>
      <c r="B38" s="35"/>
      <c r="C38" s="1145" t="s">
        <v>539</v>
      </c>
      <c r="D38" s="1146"/>
      <c r="E38" s="1147"/>
      <c r="F38" s="36">
        <v>4.05</v>
      </c>
      <c r="G38" s="37">
        <v>6.35</v>
      </c>
      <c r="H38" s="37">
        <v>4.93</v>
      </c>
      <c r="I38" s="37">
        <v>2.92</v>
      </c>
      <c r="J38" s="38">
        <v>2.19</v>
      </c>
      <c r="K38" s="22"/>
      <c r="L38" s="22"/>
      <c r="M38" s="22"/>
      <c r="N38" s="22"/>
      <c r="O38" s="22"/>
      <c r="P38" s="22"/>
    </row>
    <row r="39" spans="1:16" ht="39" customHeight="1" x14ac:dyDescent="0.15">
      <c r="A39" s="22"/>
      <c r="B39" s="35"/>
      <c r="C39" s="1145" t="s">
        <v>540</v>
      </c>
      <c r="D39" s="1146"/>
      <c r="E39" s="1147"/>
      <c r="F39" s="36">
        <v>0.39</v>
      </c>
      <c r="G39" s="37">
        <v>0.34</v>
      </c>
      <c r="H39" s="37">
        <v>1.32</v>
      </c>
      <c r="I39" s="37">
        <v>2.09</v>
      </c>
      <c r="J39" s="38">
        <v>1.94</v>
      </c>
      <c r="K39" s="22"/>
      <c r="L39" s="22"/>
      <c r="M39" s="22"/>
      <c r="N39" s="22"/>
      <c r="O39" s="22"/>
      <c r="P39" s="22"/>
    </row>
    <row r="40" spans="1:16" ht="39" customHeight="1" x14ac:dyDescent="0.15">
      <c r="A40" s="22"/>
      <c r="B40" s="35"/>
      <c r="C40" s="1145" t="s">
        <v>541</v>
      </c>
      <c r="D40" s="1146"/>
      <c r="E40" s="1147"/>
      <c r="F40" s="36">
        <v>0.92</v>
      </c>
      <c r="G40" s="37">
        <v>1.4</v>
      </c>
      <c r="H40" s="37">
        <v>0.81</v>
      </c>
      <c r="I40" s="37">
        <v>0.31</v>
      </c>
      <c r="J40" s="38">
        <v>0.04</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544</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SemIGQndv+dq6GIi4FqoSUSOJg88yyV6vQgtv1Em4MxM86FdKKog0IenyLrRdGCPtv2kneP89726GfWbE4MDg==" saltValue="khB5KHJjGawTZmNtPPN4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SheetLayoutView="55" workbookViewId="0">
      <selection activeCell="J55" sqref="J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1693</v>
      </c>
      <c r="L45" s="60">
        <v>1628</v>
      </c>
      <c r="M45" s="60">
        <v>1746</v>
      </c>
      <c r="N45" s="60">
        <v>1715</v>
      </c>
      <c r="O45" s="61">
        <v>1684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690</v>
      </c>
      <c r="L48" s="64">
        <v>694</v>
      </c>
      <c r="M48" s="64">
        <v>695</v>
      </c>
      <c r="N48" s="64">
        <v>713</v>
      </c>
      <c r="O48" s="65">
        <v>682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18</v>
      </c>
      <c r="L50" s="64">
        <v>11</v>
      </c>
      <c r="M50" s="64">
        <v>3</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1748</v>
      </c>
      <c r="L52" s="64">
        <v>1654</v>
      </c>
      <c r="M52" s="64">
        <v>1724</v>
      </c>
      <c r="N52" s="64">
        <v>1688</v>
      </c>
      <c r="O52" s="65">
        <v>1673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653</v>
      </c>
      <c r="L53" s="69">
        <v>679</v>
      </c>
      <c r="M53" s="69">
        <v>720</v>
      </c>
      <c r="N53" s="69">
        <v>741</v>
      </c>
      <c r="O53" s="70">
        <v>694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J52r0bm11jBcJrp+QGniPJw8nuLqQeiZkMdlm66OkwMTxVPyXdvWv/SGQGHE0XtxclDI9NRzQlpQRB/EK8guQ==" saltValue="bEH1oFCpiuGCqEU+46w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2" zoomScaleSheetLayoutView="100" workbookViewId="0">
      <selection activeCell="J55" sqref="J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16091</v>
      </c>
      <c r="J41" s="344">
        <v>15749</v>
      </c>
      <c r="K41" s="344">
        <v>16529</v>
      </c>
      <c r="L41" s="344">
        <v>19888</v>
      </c>
      <c r="M41" s="345">
        <v>21517</v>
      </c>
    </row>
    <row r="42" spans="2:13" ht="27.75" customHeight="1" x14ac:dyDescent="0.15">
      <c r="B42" s="1186"/>
      <c r="C42" s="1187"/>
      <c r="D42" s="106"/>
      <c r="E42" s="1190" t="s">
        <v>32</v>
      </c>
      <c r="F42" s="1190"/>
      <c r="G42" s="1190"/>
      <c r="H42" s="1191"/>
      <c r="I42" s="346">
        <v>11</v>
      </c>
      <c r="J42" s="347">
        <v>2</v>
      </c>
      <c r="K42" s="347" t="s">
        <v>488</v>
      </c>
      <c r="L42" s="347" t="s">
        <v>488</v>
      </c>
      <c r="M42" s="348" t="s">
        <v>488</v>
      </c>
    </row>
    <row r="43" spans="2:13" ht="27.75" customHeight="1" x14ac:dyDescent="0.15">
      <c r="B43" s="1186"/>
      <c r="C43" s="1187"/>
      <c r="D43" s="106"/>
      <c r="E43" s="1190" t="s">
        <v>33</v>
      </c>
      <c r="F43" s="1190"/>
      <c r="G43" s="1190"/>
      <c r="H43" s="1191"/>
      <c r="I43" s="346">
        <v>5542</v>
      </c>
      <c r="J43" s="347">
        <v>5699</v>
      </c>
      <c r="K43" s="347">
        <v>5942</v>
      </c>
      <c r="L43" s="347">
        <v>5975</v>
      </c>
      <c r="M43" s="348">
        <v>5977</v>
      </c>
    </row>
    <row r="44" spans="2:13" ht="27.75" customHeight="1" x14ac:dyDescent="0.15">
      <c r="B44" s="1186"/>
      <c r="C44" s="1187"/>
      <c r="D44" s="106"/>
      <c r="E44" s="1190" t="s">
        <v>34</v>
      </c>
      <c r="F44" s="1190"/>
      <c r="G44" s="1190"/>
      <c r="H44" s="1191"/>
      <c r="I44" s="346" t="s">
        <v>488</v>
      </c>
      <c r="J44" s="347" t="s">
        <v>488</v>
      </c>
      <c r="K44" s="347" t="s">
        <v>488</v>
      </c>
      <c r="L44" s="347" t="s">
        <v>488</v>
      </c>
      <c r="M44" s="348" t="s">
        <v>488</v>
      </c>
    </row>
    <row r="45" spans="2:13" ht="27.75" customHeight="1" x14ac:dyDescent="0.15">
      <c r="B45" s="1186"/>
      <c r="C45" s="1187"/>
      <c r="D45" s="106"/>
      <c r="E45" s="1190" t="s">
        <v>35</v>
      </c>
      <c r="F45" s="1190"/>
      <c r="G45" s="1190"/>
      <c r="H45" s="1191"/>
      <c r="I45" s="346">
        <v>3012</v>
      </c>
      <c r="J45" s="347">
        <v>3002</v>
      </c>
      <c r="K45" s="347">
        <v>2856</v>
      </c>
      <c r="L45" s="347">
        <v>2933</v>
      </c>
      <c r="M45" s="348">
        <v>2996</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6692</v>
      </c>
      <c r="J50" s="347">
        <v>7203</v>
      </c>
      <c r="K50" s="347">
        <v>7103</v>
      </c>
      <c r="L50" s="347">
        <v>5875</v>
      </c>
      <c r="M50" s="348">
        <v>5215</v>
      </c>
    </row>
    <row r="51" spans="2:13" ht="27.75" customHeight="1" x14ac:dyDescent="0.15">
      <c r="B51" s="1186"/>
      <c r="C51" s="1187"/>
      <c r="D51" s="106"/>
      <c r="E51" s="1190" t="s">
        <v>42</v>
      </c>
      <c r="F51" s="1190"/>
      <c r="G51" s="1190"/>
      <c r="H51" s="1191"/>
      <c r="I51" s="346">
        <v>939</v>
      </c>
      <c r="J51" s="347">
        <v>833</v>
      </c>
      <c r="K51" s="347">
        <v>755</v>
      </c>
      <c r="L51" s="347">
        <v>688</v>
      </c>
      <c r="M51" s="348">
        <v>698</v>
      </c>
    </row>
    <row r="52" spans="2:13" ht="27.75" customHeight="1" x14ac:dyDescent="0.15">
      <c r="B52" s="1188"/>
      <c r="C52" s="1189"/>
      <c r="D52" s="106"/>
      <c r="E52" s="1190" t="s">
        <v>43</v>
      </c>
      <c r="F52" s="1190"/>
      <c r="G52" s="1190"/>
      <c r="H52" s="1191"/>
      <c r="I52" s="346">
        <v>14704</v>
      </c>
      <c r="J52" s="347">
        <v>14232</v>
      </c>
      <c r="K52" s="347">
        <v>13776</v>
      </c>
      <c r="L52" s="347">
        <v>13569</v>
      </c>
      <c r="M52" s="348">
        <v>15117</v>
      </c>
    </row>
    <row r="53" spans="2:13" ht="27.75" customHeight="1" thickBot="1" x14ac:dyDescent="0.2">
      <c r="B53" s="1192" t="s">
        <v>19</v>
      </c>
      <c r="C53" s="1193"/>
      <c r="D53" s="110"/>
      <c r="E53" s="1194" t="s">
        <v>44</v>
      </c>
      <c r="F53" s="1194"/>
      <c r="G53" s="1194"/>
      <c r="H53" s="1195"/>
      <c r="I53" s="349">
        <v>2321</v>
      </c>
      <c r="J53" s="350">
        <v>2184</v>
      </c>
      <c r="K53" s="350">
        <v>3693</v>
      </c>
      <c r="L53" s="350">
        <v>8664</v>
      </c>
      <c r="M53" s="351">
        <v>9459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vUIoUBxhUY4cDLOXec6BTL0iPhKEhIuWrzbJ668AIvlc8e9w2DBmG2J+ddzzfmLJ2v8gudxnJeL2xijV+tBQQ==" saltValue="Vv1mfvokHeP75HYtOAu0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25" zoomScale="70" zoomScaleNormal="70"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2726</v>
      </c>
      <c r="G55" s="352">
        <v>1827</v>
      </c>
      <c r="H55" s="353">
        <v>1327</v>
      </c>
    </row>
    <row r="56" spans="2:8" ht="52.5" customHeight="1" x14ac:dyDescent="0.15">
      <c r="B56" s="122"/>
      <c r="C56" s="1213" t="s">
        <v>47</v>
      </c>
      <c r="D56" s="1213"/>
      <c r="E56" s="1214"/>
      <c r="F56" s="354">
        <v>404</v>
      </c>
      <c r="G56" s="354">
        <v>447</v>
      </c>
      <c r="H56" s="355">
        <v>481</v>
      </c>
    </row>
    <row r="57" spans="2:8" ht="53.25" customHeight="1" x14ac:dyDescent="0.15">
      <c r="B57" s="122"/>
      <c r="C57" s="1215" t="s">
        <v>48</v>
      </c>
      <c r="D57" s="1215"/>
      <c r="E57" s="1216"/>
      <c r="F57" s="356">
        <v>2838</v>
      </c>
      <c r="G57" s="356">
        <v>2394</v>
      </c>
      <c r="H57" s="357">
        <v>2171</v>
      </c>
    </row>
    <row r="58" spans="2:8" ht="45.75" customHeight="1" x14ac:dyDescent="0.15">
      <c r="B58" s="123"/>
      <c r="C58" s="1203" t="s">
        <v>562</v>
      </c>
      <c r="D58" s="1204"/>
      <c r="E58" s="1205"/>
      <c r="F58" s="358">
        <v>1170</v>
      </c>
      <c r="G58" s="358">
        <v>1170</v>
      </c>
      <c r="H58" s="359">
        <v>1171</v>
      </c>
    </row>
    <row r="59" spans="2:8" ht="45.75" customHeight="1" x14ac:dyDescent="0.15">
      <c r="B59" s="123"/>
      <c r="C59" s="1203" t="s">
        <v>563</v>
      </c>
      <c r="D59" s="1204"/>
      <c r="E59" s="1205"/>
      <c r="F59" s="358">
        <v>342</v>
      </c>
      <c r="G59" s="358">
        <v>318</v>
      </c>
      <c r="H59" s="359">
        <v>296</v>
      </c>
    </row>
    <row r="60" spans="2:8" ht="45.75" customHeight="1" x14ac:dyDescent="0.15">
      <c r="B60" s="123"/>
      <c r="C60" s="1203" t="s">
        <v>564</v>
      </c>
      <c r="D60" s="1204"/>
      <c r="E60" s="1205"/>
      <c r="F60" s="358">
        <v>220</v>
      </c>
      <c r="G60" s="358">
        <v>223</v>
      </c>
      <c r="H60" s="359">
        <v>234</v>
      </c>
    </row>
    <row r="61" spans="2:8" ht="45.75" customHeight="1" x14ac:dyDescent="0.15">
      <c r="B61" s="123"/>
      <c r="C61" s="1203" t="s">
        <v>565</v>
      </c>
      <c r="D61" s="1204"/>
      <c r="E61" s="1205"/>
      <c r="F61" s="358">
        <v>197</v>
      </c>
      <c r="G61" s="358">
        <v>202</v>
      </c>
      <c r="H61" s="359">
        <v>193</v>
      </c>
    </row>
    <row r="62" spans="2:8" ht="45.75" customHeight="1" thickBot="1" x14ac:dyDescent="0.2">
      <c r="B62" s="124"/>
      <c r="C62" s="1206" t="s">
        <v>566</v>
      </c>
      <c r="D62" s="1207"/>
      <c r="E62" s="1208"/>
      <c r="F62" s="360">
        <v>192</v>
      </c>
      <c r="G62" s="360">
        <v>177</v>
      </c>
      <c r="H62" s="361">
        <v>165</v>
      </c>
    </row>
    <row r="63" spans="2:8" ht="52.5" customHeight="1" thickBot="1" x14ac:dyDescent="0.2">
      <c r="B63" s="125"/>
      <c r="C63" s="1209" t="s">
        <v>49</v>
      </c>
      <c r="D63" s="1209"/>
      <c r="E63" s="1210"/>
      <c r="F63" s="362">
        <v>5969</v>
      </c>
      <c r="G63" s="362">
        <v>4668</v>
      </c>
      <c r="H63" s="363">
        <v>3979</v>
      </c>
    </row>
    <row r="64" spans="2:8" x14ac:dyDescent="0.15"/>
  </sheetData>
  <sheetProtection algorithmName="SHA-512" hashValue="FO7Nu7K+bV5AaYRWFJuyOm9s0aIR4701497/ciTwoRnLJefi+VlH20mb6xPSbK1DDdkUf8myGjI6ZzKo6UCL9g==" saltValue="4c9vwKAnsScOoCr58mOy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104559</v>
      </c>
      <c r="E3" s="144"/>
      <c r="F3" s="145">
        <v>92632</v>
      </c>
      <c r="G3" s="146"/>
      <c r="H3" s="147"/>
    </row>
    <row r="4" spans="1:8" x14ac:dyDescent="0.15">
      <c r="A4" s="148"/>
      <c r="B4" s="149"/>
      <c r="C4" s="150"/>
      <c r="D4" s="151">
        <v>75407</v>
      </c>
      <c r="E4" s="152"/>
      <c r="F4" s="153">
        <v>47978</v>
      </c>
      <c r="G4" s="154"/>
      <c r="H4" s="155"/>
    </row>
    <row r="5" spans="1:8" x14ac:dyDescent="0.15">
      <c r="A5" s="136" t="s">
        <v>520</v>
      </c>
      <c r="B5" s="141"/>
      <c r="C5" s="142"/>
      <c r="D5" s="143">
        <v>55708</v>
      </c>
      <c r="E5" s="144"/>
      <c r="F5" s="145">
        <v>96469</v>
      </c>
      <c r="G5" s="146"/>
      <c r="H5" s="147"/>
    </row>
    <row r="6" spans="1:8" x14ac:dyDescent="0.15">
      <c r="A6" s="148"/>
      <c r="B6" s="149"/>
      <c r="C6" s="150"/>
      <c r="D6" s="151">
        <v>39616</v>
      </c>
      <c r="E6" s="152"/>
      <c r="F6" s="153">
        <v>49775</v>
      </c>
      <c r="G6" s="154"/>
      <c r="H6" s="155"/>
    </row>
    <row r="7" spans="1:8" x14ac:dyDescent="0.15">
      <c r="A7" s="136" t="s">
        <v>521</v>
      </c>
      <c r="B7" s="141"/>
      <c r="C7" s="142"/>
      <c r="D7" s="143">
        <v>129795</v>
      </c>
      <c r="E7" s="144"/>
      <c r="F7" s="145">
        <v>85743</v>
      </c>
      <c r="G7" s="146"/>
      <c r="H7" s="147"/>
    </row>
    <row r="8" spans="1:8" x14ac:dyDescent="0.15">
      <c r="A8" s="148"/>
      <c r="B8" s="149"/>
      <c r="C8" s="150"/>
      <c r="D8" s="151">
        <v>111571</v>
      </c>
      <c r="E8" s="152"/>
      <c r="F8" s="153">
        <v>45231</v>
      </c>
      <c r="G8" s="154"/>
      <c r="H8" s="155"/>
    </row>
    <row r="9" spans="1:8" x14ac:dyDescent="0.15">
      <c r="A9" s="136" t="s">
        <v>522</v>
      </c>
      <c r="B9" s="141"/>
      <c r="C9" s="142"/>
      <c r="D9" s="143">
        <v>182297</v>
      </c>
      <c r="E9" s="144"/>
      <c r="F9" s="145">
        <v>92509</v>
      </c>
      <c r="G9" s="146"/>
      <c r="H9" s="147"/>
    </row>
    <row r="10" spans="1:8" x14ac:dyDescent="0.15">
      <c r="A10" s="148"/>
      <c r="B10" s="149"/>
      <c r="C10" s="150"/>
      <c r="D10" s="151">
        <v>126983</v>
      </c>
      <c r="E10" s="152"/>
      <c r="F10" s="153">
        <v>52274</v>
      </c>
      <c r="G10" s="154"/>
      <c r="H10" s="155"/>
    </row>
    <row r="11" spans="1:8" x14ac:dyDescent="0.15">
      <c r="A11" s="136" t="s">
        <v>523</v>
      </c>
      <c r="B11" s="141"/>
      <c r="C11" s="142"/>
      <c r="D11" s="143">
        <v>283778</v>
      </c>
      <c r="E11" s="144"/>
      <c r="F11" s="145">
        <v>98544</v>
      </c>
      <c r="G11" s="146"/>
      <c r="H11" s="147"/>
    </row>
    <row r="12" spans="1:8" x14ac:dyDescent="0.15">
      <c r="A12" s="148"/>
      <c r="B12" s="149"/>
      <c r="C12" s="156"/>
      <c r="D12" s="151">
        <v>171010</v>
      </c>
      <c r="E12" s="152"/>
      <c r="F12" s="153">
        <v>55816</v>
      </c>
      <c r="G12" s="154"/>
      <c r="H12" s="155"/>
    </row>
    <row r="13" spans="1:8" x14ac:dyDescent="0.15">
      <c r="A13" s="136"/>
      <c r="B13" s="141"/>
      <c r="C13" s="157"/>
      <c r="D13" s="158">
        <v>151227</v>
      </c>
      <c r="E13" s="159"/>
      <c r="F13" s="160">
        <v>93179</v>
      </c>
      <c r="G13" s="161"/>
      <c r="H13" s="147"/>
    </row>
    <row r="14" spans="1:8" x14ac:dyDescent="0.15">
      <c r="A14" s="148"/>
      <c r="B14" s="149"/>
      <c r="C14" s="150"/>
      <c r="D14" s="151">
        <v>104917</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v>
      </c>
      <c r="C19" s="162">
        <f>ROUND(VALUE(SUBSTITUTE(実質収支比率等に係る経年分析!G$48,"▲","-")),2)</f>
        <v>6.35</v>
      </c>
      <c r="D19" s="162">
        <f>ROUND(VALUE(SUBSTITUTE(実質収支比率等に係る経年分析!H$48,"▲","-")),2)</f>
        <v>4.9400000000000004</v>
      </c>
      <c r="E19" s="162">
        <f>ROUND(VALUE(SUBSTITUTE(実質収支比率等に係る経年分析!I$48,"▲","-")),2)</f>
        <v>2.93</v>
      </c>
      <c r="F19" s="162">
        <f>ROUND(VALUE(SUBSTITUTE(実質収支比率等に係る経年分析!J$48,"▲","-")),2)</f>
        <v>2.2000000000000002</v>
      </c>
    </row>
    <row r="20" spans="1:11" x14ac:dyDescent="0.15">
      <c r="A20" s="162" t="s">
        <v>53</v>
      </c>
      <c r="B20" s="162">
        <f>ROUND(VALUE(SUBSTITUTE(実質収支比率等に係る経年分析!F$47,"▲","-")),2)</f>
        <v>24.94</v>
      </c>
      <c r="C20" s="162">
        <f>ROUND(VALUE(SUBSTITUTE(実質収支比率等に係る経年分析!G$47,"▲","-")),2)</f>
        <v>26.85</v>
      </c>
      <c r="D20" s="162">
        <f>ROUND(VALUE(SUBSTITUTE(実質収支比率等に係る経年分析!H$47,"▲","-")),2)</f>
        <v>27.58</v>
      </c>
      <c r="E20" s="162">
        <f>ROUND(VALUE(SUBSTITUTE(実質収支比率等に係る経年分析!I$47,"▲","-")),2)</f>
        <v>18.46</v>
      </c>
      <c r="F20" s="162">
        <f>ROUND(VALUE(SUBSTITUTE(実質収支比率等に係る経年分析!J$47,"▲","-")),2)</f>
        <v>13.37</v>
      </c>
    </row>
    <row r="21" spans="1:11" x14ac:dyDescent="0.15">
      <c r="A21" s="162" t="s">
        <v>54</v>
      </c>
      <c r="B21" s="162">
        <f>IF(ISNUMBER(VALUE(SUBSTITUTE(実質収支比率等に係る経年分析!F$49,"▲","-"))),ROUND(VALUE(SUBSTITUTE(実質収支比率等に係る経年分析!F$49,"▲","-")),2),NA())</f>
        <v>-0.62</v>
      </c>
      <c r="C21" s="162">
        <f>IF(ISNUMBER(VALUE(SUBSTITUTE(実質収支比率等に係る経年分析!G$49,"▲","-"))),ROUND(VALUE(SUBSTITUTE(実質収支比率等に係る経年分析!G$49,"▲","-")),2),NA())</f>
        <v>5.37</v>
      </c>
      <c r="D21" s="162">
        <f>IF(ISNUMBER(VALUE(SUBSTITUTE(実質収支比率等に係る経年分析!H$49,"▲","-"))),ROUND(VALUE(SUBSTITUTE(実質収支比率等に係る経年分析!H$49,"▲","-")),2),NA())</f>
        <v>-1.58</v>
      </c>
      <c r="E21" s="162">
        <f>IF(ISNUMBER(VALUE(SUBSTITUTE(実質収支比率等に係る経年分析!I$49,"▲","-"))),ROUND(VALUE(SUBSTITUTE(実質収支比率等に係る経年分析!I$49,"▲","-")),2),NA())</f>
        <v>-11.09</v>
      </c>
      <c r="F21" s="162">
        <f>IF(ISNUMBER(VALUE(SUBSTITUTE(実質収支比率等に係る経年分析!J$49,"▲","-"))),ROUND(VALUE(SUBSTITUTE(実質収支比率等に係る経年分析!J$49,"▲","-")),2),NA())</f>
        <v>-5.76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0.25</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1.94</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6.35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4.93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2.92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2.19</v>
      </c>
    </row>
    <row r="33" spans="1:16" x14ac:dyDescent="0.15">
      <c r="A33" s="163" t="str">
        <f>IF(連結実質赤字比率に係る赤字・黒字の構成分析!C$37="",NA(),連結実質赤字比率に係る赤字・黒字の構成分析!C$37)</f>
        <v>病院等事業会計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9.2799999999999994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7.59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3.49</v>
      </c>
    </row>
    <row r="34" spans="1:16" x14ac:dyDescent="0.15">
      <c r="A34" s="163" t="str">
        <f>IF(連結実質赤字比率に係る赤字・黒字の構成分析!C$36="",NA(),連結実質赤字比率に係る赤字・黒字の構成分析!C$36)</f>
        <v>観光事業会計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5.35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5.0199999999999996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1748</v>
      </c>
      <c r="E42" s="164"/>
      <c r="F42" s="164"/>
      <c r="G42" s="164">
        <f>'実質公債費比率（分子）の構造'!L$52</f>
        <v>1654</v>
      </c>
      <c r="H42" s="164"/>
      <c r="I42" s="164"/>
      <c r="J42" s="164">
        <f>'実質公債費比率（分子）の構造'!M$52</f>
        <v>1724</v>
      </c>
      <c r="K42" s="164"/>
      <c r="L42" s="164"/>
      <c r="M42" s="164">
        <f>'実質公債費比率（分子）の構造'!N$52</f>
        <v>1688</v>
      </c>
      <c r="N42" s="164"/>
      <c r="O42" s="164"/>
      <c r="P42" s="164">
        <f>'実質公債費比率（分子）の構造'!O$52</f>
        <v>1673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18</v>
      </c>
      <c r="C44" s="164"/>
      <c r="D44" s="164"/>
      <c r="E44" s="164">
        <f>'実質公債費比率（分子）の構造'!L$50</f>
        <v>11</v>
      </c>
      <c r="F44" s="164"/>
      <c r="G44" s="164"/>
      <c r="H44" s="164">
        <f>'実質公債費比率（分子）の構造'!M$50</f>
        <v>3</v>
      </c>
      <c r="I44" s="164"/>
      <c r="J44" s="164"/>
      <c r="K44" s="164">
        <f>'実質公債費比率（分子）の構造'!N$50</f>
        <v>1</v>
      </c>
      <c r="L44" s="164"/>
      <c r="M44" s="164"/>
      <c r="N44" s="164">
        <f>'実質公債費比率（分子）の構造'!O$50</f>
        <v>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690</v>
      </c>
      <c r="C46" s="164"/>
      <c r="D46" s="164"/>
      <c r="E46" s="164">
        <f>'実質公債費比率（分子）の構造'!L$48</f>
        <v>694</v>
      </c>
      <c r="F46" s="164"/>
      <c r="G46" s="164"/>
      <c r="H46" s="164">
        <f>'実質公債費比率（分子）の構造'!M$48</f>
        <v>695</v>
      </c>
      <c r="I46" s="164"/>
      <c r="J46" s="164"/>
      <c r="K46" s="164">
        <f>'実質公債費比率（分子）の構造'!N$48</f>
        <v>713</v>
      </c>
      <c r="L46" s="164"/>
      <c r="M46" s="164"/>
      <c r="N46" s="164">
        <f>'実質公債費比率（分子）の構造'!O$48</f>
        <v>682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1693</v>
      </c>
      <c r="C49" s="164"/>
      <c r="D49" s="164"/>
      <c r="E49" s="164">
        <f>'実質公債費比率（分子）の構造'!L$45</f>
        <v>1628</v>
      </c>
      <c r="F49" s="164"/>
      <c r="G49" s="164"/>
      <c r="H49" s="164">
        <f>'実質公債費比率（分子）の構造'!M$45</f>
        <v>1746</v>
      </c>
      <c r="I49" s="164"/>
      <c r="J49" s="164"/>
      <c r="K49" s="164">
        <f>'実質公債費比率（分子）の構造'!N$45</f>
        <v>1715</v>
      </c>
      <c r="L49" s="164"/>
      <c r="M49" s="164"/>
      <c r="N49" s="164">
        <f>'実質公債費比率（分子）の構造'!O$45</f>
        <v>1684</v>
      </c>
      <c r="O49" s="164"/>
      <c r="P49" s="164"/>
    </row>
    <row r="50" spans="1:16" x14ac:dyDescent="0.15">
      <c r="A50" s="164" t="s">
        <v>67</v>
      </c>
      <c r="B50" s="164" t="e">
        <f>NA()</f>
        <v>#N/A</v>
      </c>
      <c r="C50" s="164">
        <f>IF(ISNUMBER('実質公債費比率（分子）の構造'!K$53),'実質公債費比率（分子）の構造'!K$53,NA())</f>
        <v>653</v>
      </c>
      <c r="D50" s="164" t="e">
        <f>NA()</f>
        <v>#N/A</v>
      </c>
      <c r="E50" s="164" t="e">
        <f>NA()</f>
        <v>#N/A</v>
      </c>
      <c r="F50" s="164">
        <f>IF(ISNUMBER('実質公債費比率（分子）の構造'!L$53),'実質公債費比率（分子）の構造'!L$53,NA())</f>
        <v>679</v>
      </c>
      <c r="G50" s="164" t="e">
        <f>NA()</f>
        <v>#N/A</v>
      </c>
      <c r="H50" s="164" t="e">
        <f>NA()</f>
        <v>#N/A</v>
      </c>
      <c r="I50" s="164">
        <f>IF(ISNUMBER('実質公債費比率（分子）の構造'!M$53),'実質公債費比率（分子）の構造'!M$53,NA())</f>
        <v>720</v>
      </c>
      <c r="J50" s="164" t="e">
        <f>NA()</f>
        <v>#N/A</v>
      </c>
      <c r="K50" s="164" t="e">
        <f>NA()</f>
        <v>#N/A</v>
      </c>
      <c r="L50" s="164">
        <f>IF(ISNUMBER('実質公債費比率（分子）の構造'!N$53),'実質公債費比率（分子）の構造'!N$53,NA())</f>
        <v>741</v>
      </c>
      <c r="M50" s="164" t="e">
        <f>NA()</f>
        <v>#N/A</v>
      </c>
      <c r="N50" s="164" t="e">
        <f>NA()</f>
        <v>#N/A</v>
      </c>
      <c r="O50" s="164">
        <f>IF(ISNUMBER('実質公債費比率（分子）の構造'!O$53),'実質公債費比率（分子）の構造'!O$53,NA())</f>
        <v>694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14704</v>
      </c>
      <c r="E56" s="163"/>
      <c r="F56" s="163"/>
      <c r="G56" s="163">
        <f>'将来負担比率（分子）の構造'!J$52</f>
        <v>14232</v>
      </c>
      <c r="H56" s="163"/>
      <c r="I56" s="163"/>
      <c r="J56" s="163">
        <f>'将来負担比率（分子）の構造'!K$52</f>
        <v>13776</v>
      </c>
      <c r="K56" s="163"/>
      <c r="L56" s="163"/>
      <c r="M56" s="163">
        <f>'将来負担比率（分子）の構造'!L$52</f>
        <v>13569</v>
      </c>
      <c r="N56" s="163"/>
      <c r="O56" s="163"/>
      <c r="P56" s="163">
        <f>'将来負担比率（分子）の構造'!M$52</f>
        <v>15117</v>
      </c>
    </row>
    <row r="57" spans="1:16" x14ac:dyDescent="0.15">
      <c r="A57" s="163" t="s">
        <v>42</v>
      </c>
      <c r="B57" s="163"/>
      <c r="C57" s="163"/>
      <c r="D57" s="163">
        <f>'将来負担比率（分子）の構造'!I$51</f>
        <v>939</v>
      </c>
      <c r="E57" s="163"/>
      <c r="F57" s="163"/>
      <c r="G57" s="163">
        <f>'将来負担比率（分子）の構造'!J$51</f>
        <v>833</v>
      </c>
      <c r="H57" s="163"/>
      <c r="I57" s="163"/>
      <c r="J57" s="163">
        <f>'将来負担比率（分子）の構造'!K$51</f>
        <v>755</v>
      </c>
      <c r="K57" s="163"/>
      <c r="L57" s="163"/>
      <c r="M57" s="163">
        <f>'将来負担比率（分子）の構造'!L$51</f>
        <v>688</v>
      </c>
      <c r="N57" s="163"/>
      <c r="O57" s="163"/>
      <c r="P57" s="163">
        <f>'将来負担比率（分子）の構造'!M$51</f>
        <v>698</v>
      </c>
    </row>
    <row r="58" spans="1:16" x14ac:dyDescent="0.15">
      <c r="A58" s="163" t="s">
        <v>41</v>
      </c>
      <c r="B58" s="163"/>
      <c r="C58" s="163"/>
      <c r="D58" s="163">
        <f>'将来負担比率（分子）の構造'!I$50</f>
        <v>6692</v>
      </c>
      <c r="E58" s="163"/>
      <c r="F58" s="163"/>
      <c r="G58" s="163">
        <f>'将来負担比率（分子）の構造'!J$50</f>
        <v>7203</v>
      </c>
      <c r="H58" s="163"/>
      <c r="I58" s="163"/>
      <c r="J58" s="163">
        <f>'将来負担比率（分子）の構造'!K$50</f>
        <v>7103</v>
      </c>
      <c r="K58" s="163"/>
      <c r="L58" s="163"/>
      <c r="M58" s="163">
        <f>'将来負担比率（分子）の構造'!L$50</f>
        <v>5875</v>
      </c>
      <c r="N58" s="163"/>
      <c r="O58" s="163"/>
      <c r="P58" s="163">
        <f>'将来負担比率（分子）の構造'!M$50</f>
        <v>5215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3012</v>
      </c>
      <c r="C62" s="163"/>
      <c r="D62" s="163"/>
      <c r="E62" s="163">
        <f>'将来負担比率（分子）の構造'!J$45</f>
        <v>3002</v>
      </c>
      <c r="F62" s="163"/>
      <c r="G62" s="163"/>
      <c r="H62" s="163">
        <f>'将来負担比率（分子）の構造'!K$45</f>
        <v>2856</v>
      </c>
      <c r="I62" s="163"/>
      <c r="J62" s="163"/>
      <c r="K62" s="163">
        <f>'将来負担比率（分子）の構造'!L$45</f>
        <v>2933</v>
      </c>
      <c r="L62" s="163"/>
      <c r="M62" s="163"/>
      <c r="N62" s="163">
        <f>'将来負担比率（分子）の構造'!M$45</f>
        <v>2996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5542</v>
      </c>
      <c r="C64" s="163"/>
      <c r="D64" s="163"/>
      <c r="E64" s="163">
        <f>'将来負担比率（分子）の構造'!J$43</f>
        <v>5699</v>
      </c>
      <c r="F64" s="163"/>
      <c r="G64" s="163"/>
      <c r="H64" s="163">
        <f>'将来負担比率（分子）の構造'!K$43</f>
        <v>5942</v>
      </c>
      <c r="I64" s="163"/>
      <c r="J64" s="163"/>
      <c r="K64" s="163">
        <f>'将来負担比率（分子）の構造'!L$43</f>
        <v>5975</v>
      </c>
      <c r="L64" s="163"/>
      <c r="M64" s="163"/>
      <c r="N64" s="163">
        <f>'将来負担比率（分子）の構造'!M$43</f>
        <v>5977</v>
      </c>
      <c r="O64" s="163"/>
      <c r="P64" s="163"/>
    </row>
    <row r="65" spans="1:16" x14ac:dyDescent="0.15">
      <c r="A65" s="163" t="s">
        <v>32</v>
      </c>
      <c r="B65" s="163">
        <f>'将来負担比率（分子）の構造'!I$42</f>
        <v>11</v>
      </c>
      <c r="C65" s="163"/>
      <c r="D65" s="163"/>
      <c r="E65" s="163">
        <f>'将来負担比率（分子）の構造'!J$42</f>
        <v>2</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16091</v>
      </c>
      <c r="C66" s="163"/>
      <c r="D66" s="163"/>
      <c r="E66" s="163">
        <f>'将来負担比率（分子）の構造'!J$41</f>
        <v>15749</v>
      </c>
      <c r="F66" s="163"/>
      <c r="G66" s="163"/>
      <c r="H66" s="163">
        <f>'将来負担比率（分子）の構造'!K$41</f>
        <v>16529</v>
      </c>
      <c r="I66" s="163"/>
      <c r="J66" s="163"/>
      <c r="K66" s="163">
        <f>'将来負担比率（分子）の構造'!L$41</f>
        <v>19888</v>
      </c>
      <c r="L66" s="163"/>
      <c r="M66" s="163"/>
      <c r="N66" s="163">
        <f>'将来負担比率（分子）の構造'!M$41</f>
        <v>21517</v>
      </c>
      <c r="O66" s="163"/>
      <c r="P66" s="163"/>
    </row>
    <row r="67" spans="1:16" x14ac:dyDescent="0.15">
      <c r="A67" s="163" t="s">
        <v>71</v>
      </c>
      <c r="B67" s="163" t="e">
        <f>NA()</f>
        <v>#N/A</v>
      </c>
      <c r="C67" s="163">
        <f>IF(ISNUMBER('将来負担比率（分子）の構造'!I$53), IF('将来負担比率（分子）の構造'!I$53 &lt; 0, 0, '将来負担比率（分子）の構造'!I$53), NA())</f>
        <v>2321</v>
      </c>
      <c r="D67" s="163" t="e">
        <f>NA()</f>
        <v>#N/A</v>
      </c>
      <c r="E67" s="163" t="e">
        <f>NA()</f>
        <v>#N/A</v>
      </c>
      <c r="F67" s="163">
        <f>IF(ISNUMBER('将来負担比率（分子）の構造'!J$53), IF('将来負担比率（分子）の構造'!J$53 &lt; 0, 0, '将来負担比率（分子）の構造'!J$53), NA())</f>
        <v>2184</v>
      </c>
      <c r="G67" s="163" t="e">
        <f>NA()</f>
        <v>#N/A</v>
      </c>
      <c r="H67" s="163" t="e">
        <f>NA()</f>
        <v>#N/A</v>
      </c>
      <c r="I67" s="163">
        <f>IF(ISNUMBER('将来負担比率（分子）の構造'!K$53), IF('将来負担比率（分子）の構造'!K$53 &lt; 0, 0, '将来負担比率（分子）の構造'!K$53), NA())</f>
        <v>3693</v>
      </c>
      <c r="J67" s="163" t="e">
        <f>NA()</f>
        <v>#N/A</v>
      </c>
      <c r="K67" s="163" t="e">
        <f>NA()</f>
        <v>#N/A</v>
      </c>
      <c r="L67" s="163">
        <f>IF(ISNUMBER('将来負担比率（分子）の構造'!L$53), IF('将来負担比率（分子）の構造'!L$53 &lt; 0, 0, '将来負担比率（分子）の構造'!L$53), NA())</f>
        <v>8664</v>
      </c>
      <c r="M67" s="163" t="e">
        <f>NA()</f>
        <v>#N/A</v>
      </c>
      <c r="N67" s="163" t="e">
        <f>NA()</f>
        <v>#N/A</v>
      </c>
      <c r="O67" s="163">
        <f>IF(ISNUMBER('将来負担比率（分子）の構造'!M$53), IF('将来負担比率（分子）の構造'!M$53 &lt; 0, 0, '将来負担比率（分子）の構造'!M$53), NA())</f>
        <v>9459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2726</v>
      </c>
      <c r="C72" s="167">
        <f>基金残高に係る経年分析!G55</f>
        <v>1827</v>
      </c>
      <c r="D72" s="167">
        <f>基金残高に係る経年分析!H55</f>
        <v>1327</v>
      </c>
    </row>
    <row r="73" spans="1:16" x14ac:dyDescent="0.15">
      <c r="A73" s="166" t="s">
        <v>74</v>
      </c>
      <c r="B73" s="167">
        <f>基金残高に係る経年分析!F56</f>
        <v>404</v>
      </c>
      <c r="C73" s="167">
        <f>基金残高に係る経年分析!G56</f>
        <v>447</v>
      </c>
      <c r="D73" s="167">
        <f>基金残高に係る経年分析!H56</f>
        <v>481</v>
      </c>
    </row>
    <row r="74" spans="1:16" x14ac:dyDescent="0.15">
      <c r="A74" s="166" t="s">
        <v>75</v>
      </c>
      <c r="B74" s="167">
        <f>基金残高に係る経年分析!F57</f>
        <v>2838</v>
      </c>
      <c r="C74" s="167">
        <f>基金残高に係る経年分析!G57</f>
        <v>2394</v>
      </c>
      <c r="D74" s="167">
        <f>基金残高に係る経年分析!H57</f>
        <v>2171</v>
      </c>
    </row>
  </sheetData>
  <sheetProtection algorithmName="SHA-512" hashValue="dajf6lUiw6lFzI5oIjA/I77mqPtmn6m8nCI+47CMfOWzShwWuP/9cIJzHq0mrF5JDpViYCZeg5ybytUbxyO1/w==" saltValue="GnS07oR/EzZF1a6ECHHx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J55" sqref="J5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3577282</v>
      </c>
      <c r="S5" s="677"/>
      <c r="T5" s="677"/>
      <c r="U5" s="677"/>
      <c r="V5" s="677"/>
      <c r="W5" s="677"/>
      <c r="X5" s="677"/>
      <c r="Y5" s="702"/>
      <c r="Z5" s="715">
        <v>15.1</v>
      </c>
      <c r="AA5" s="715"/>
      <c r="AB5" s="715"/>
      <c r="AC5" s="715"/>
      <c r="AD5" s="716">
        <v>3491686</v>
      </c>
      <c r="AE5" s="716"/>
      <c r="AF5" s="716"/>
      <c r="AG5" s="716"/>
      <c r="AH5" s="716"/>
      <c r="AI5" s="716"/>
      <c r="AJ5" s="716"/>
      <c r="AK5" s="716"/>
      <c r="AL5" s="703">
        <v>34.6</v>
      </c>
      <c r="AM5" s="685"/>
      <c r="AN5" s="685"/>
      <c r="AO5" s="704"/>
      <c r="AP5" s="679" t="s">
        <v>215</v>
      </c>
      <c r="AQ5" s="680"/>
      <c r="AR5" s="680"/>
      <c r="AS5" s="680"/>
      <c r="AT5" s="680"/>
      <c r="AU5" s="680"/>
      <c r="AV5" s="680"/>
      <c r="AW5" s="680"/>
      <c r="AX5" s="680"/>
      <c r="AY5" s="680"/>
      <c r="AZ5" s="680"/>
      <c r="BA5" s="680"/>
      <c r="BB5" s="680"/>
      <c r="BC5" s="680"/>
      <c r="BD5" s="680"/>
      <c r="BE5" s="680"/>
      <c r="BF5" s="681"/>
      <c r="BG5" s="621">
        <v>3490548</v>
      </c>
      <c r="BH5" s="622"/>
      <c r="BI5" s="622"/>
      <c r="BJ5" s="622"/>
      <c r="BK5" s="622"/>
      <c r="BL5" s="622"/>
      <c r="BM5" s="622"/>
      <c r="BN5" s="623"/>
      <c r="BO5" s="659">
        <v>97.6</v>
      </c>
      <c r="BP5" s="659"/>
      <c r="BQ5" s="659"/>
      <c r="BR5" s="659"/>
      <c r="BS5" s="660">
        <v>46037</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248753</v>
      </c>
      <c r="S6" s="622"/>
      <c r="T6" s="622"/>
      <c r="U6" s="622"/>
      <c r="V6" s="622"/>
      <c r="W6" s="622"/>
      <c r="X6" s="622"/>
      <c r="Y6" s="623"/>
      <c r="Z6" s="659">
        <v>1</v>
      </c>
      <c r="AA6" s="659"/>
      <c r="AB6" s="659"/>
      <c r="AC6" s="659"/>
      <c r="AD6" s="660">
        <v>248753</v>
      </c>
      <c r="AE6" s="660"/>
      <c r="AF6" s="660"/>
      <c r="AG6" s="660"/>
      <c r="AH6" s="660"/>
      <c r="AI6" s="660"/>
      <c r="AJ6" s="660"/>
      <c r="AK6" s="660"/>
      <c r="AL6" s="624">
        <v>2.5</v>
      </c>
      <c r="AM6" s="625"/>
      <c r="AN6" s="625"/>
      <c r="AO6" s="661"/>
      <c r="AP6" s="618" t="s">
        <v>220</v>
      </c>
      <c r="AQ6" s="619"/>
      <c r="AR6" s="619"/>
      <c r="AS6" s="619"/>
      <c r="AT6" s="619"/>
      <c r="AU6" s="619"/>
      <c r="AV6" s="619"/>
      <c r="AW6" s="619"/>
      <c r="AX6" s="619"/>
      <c r="AY6" s="619"/>
      <c r="AZ6" s="619"/>
      <c r="BA6" s="619"/>
      <c r="BB6" s="619"/>
      <c r="BC6" s="619"/>
      <c r="BD6" s="619"/>
      <c r="BE6" s="619"/>
      <c r="BF6" s="620"/>
      <c r="BG6" s="621">
        <v>3490548</v>
      </c>
      <c r="BH6" s="622"/>
      <c r="BI6" s="622"/>
      <c r="BJ6" s="622"/>
      <c r="BK6" s="622"/>
      <c r="BL6" s="622"/>
      <c r="BM6" s="622"/>
      <c r="BN6" s="623"/>
      <c r="BO6" s="659">
        <v>97.6</v>
      </c>
      <c r="BP6" s="659"/>
      <c r="BQ6" s="659"/>
      <c r="BR6" s="659"/>
      <c r="BS6" s="660">
        <v>46037</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134630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134587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1844</v>
      </c>
      <c r="S7" s="622"/>
      <c r="T7" s="622"/>
      <c r="U7" s="622"/>
      <c r="V7" s="622"/>
      <c r="W7" s="622"/>
      <c r="X7" s="622"/>
      <c r="Y7" s="623"/>
      <c r="Z7" s="659">
        <v>0</v>
      </c>
      <c r="AA7" s="659"/>
      <c r="AB7" s="659"/>
      <c r="AC7" s="659"/>
      <c r="AD7" s="660">
        <v>1844</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1056238</v>
      </c>
      <c r="BH7" s="622"/>
      <c r="BI7" s="622"/>
      <c r="BJ7" s="622"/>
      <c r="BK7" s="622"/>
      <c r="BL7" s="622"/>
      <c r="BM7" s="622"/>
      <c r="BN7" s="623"/>
      <c r="BO7" s="659">
        <v>29.5</v>
      </c>
      <c r="BP7" s="659"/>
      <c r="BQ7" s="659"/>
      <c r="BR7" s="659"/>
      <c r="BS7" s="660">
        <v>46037</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4700258</v>
      </c>
      <c r="CS7" s="622"/>
      <c r="CT7" s="622"/>
      <c r="CU7" s="622"/>
      <c r="CV7" s="622"/>
      <c r="CW7" s="622"/>
      <c r="CX7" s="622"/>
      <c r="CY7" s="623"/>
      <c r="CZ7" s="659">
        <v>20.3</v>
      </c>
      <c r="DA7" s="659"/>
      <c r="DB7" s="659"/>
      <c r="DC7" s="659"/>
      <c r="DD7" s="627">
        <v>2228771</v>
      </c>
      <c r="DE7" s="622"/>
      <c r="DF7" s="622"/>
      <c r="DG7" s="622"/>
      <c r="DH7" s="622"/>
      <c r="DI7" s="622"/>
      <c r="DJ7" s="622"/>
      <c r="DK7" s="622"/>
      <c r="DL7" s="622"/>
      <c r="DM7" s="622"/>
      <c r="DN7" s="622"/>
      <c r="DO7" s="622"/>
      <c r="DP7" s="623"/>
      <c r="DQ7" s="627">
        <v>1991139</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20167</v>
      </c>
      <c r="S8" s="622"/>
      <c r="T8" s="622"/>
      <c r="U8" s="622"/>
      <c r="V8" s="622"/>
      <c r="W8" s="622"/>
      <c r="X8" s="622"/>
      <c r="Y8" s="623"/>
      <c r="Z8" s="659">
        <v>0.1</v>
      </c>
      <c r="AA8" s="659"/>
      <c r="AB8" s="659"/>
      <c r="AC8" s="659"/>
      <c r="AD8" s="660">
        <v>20167</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34112</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4794831</v>
      </c>
      <c r="CS8" s="622"/>
      <c r="CT8" s="622"/>
      <c r="CU8" s="622"/>
      <c r="CV8" s="622"/>
      <c r="CW8" s="622"/>
      <c r="CX8" s="622"/>
      <c r="CY8" s="623"/>
      <c r="CZ8" s="659">
        <v>20.7</v>
      </c>
      <c r="DA8" s="659"/>
      <c r="DB8" s="659"/>
      <c r="DC8" s="659"/>
      <c r="DD8" s="627">
        <v>957</v>
      </c>
      <c r="DE8" s="622"/>
      <c r="DF8" s="622"/>
      <c r="DG8" s="622"/>
      <c r="DH8" s="622"/>
      <c r="DI8" s="622"/>
      <c r="DJ8" s="622"/>
      <c r="DK8" s="622"/>
      <c r="DL8" s="622"/>
      <c r="DM8" s="622"/>
      <c r="DN8" s="622"/>
      <c r="DO8" s="622"/>
      <c r="DP8" s="623"/>
      <c r="DQ8" s="627">
        <v>2862703</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27733</v>
      </c>
      <c r="S9" s="622"/>
      <c r="T9" s="622"/>
      <c r="U9" s="622"/>
      <c r="V9" s="622"/>
      <c r="W9" s="622"/>
      <c r="X9" s="622"/>
      <c r="Y9" s="623"/>
      <c r="Z9" s="659">
        <v>0.1</v>
      </c>
      <c r="AA9" s="659"/>
      <c r="AB9" s="659"/>
      <c r="AC9" s="659"/>
      <c r="AD9" s="660">
        <v>27733</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786274</v>
      </c>
      <c r="BH9" s="622"/>
      <c r="BI9" s="622"/>
      <c r="BJ9" s="622"/>
      <c r="BK9" s="622"/>
      <c r="BL9" s="622"/>
      <c r="BM9" s="622"/>
      <c r="BN9" s="623"/>
      <c r="BO9" s="659">
        <v>22</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4243996</v>
      </c>
      <c r="CS9" s="622"/>
      <c r="CT9" s="622"/>
      <c r="CU9" s="622"/>
      <c r="CV9" s="622"/>
      <c r="CW9" s="622"/>
      <c r="CX9" s="622"/>
      <c r="CY9" s="623"/>
      <c r="CZ9" s="659">
        <v>18.3</v>
      </c>
      <c r="DA9" s="659"/>
      <c r="DB9" s="659"/>
      <c r="DC9" s="659"/>
      <c r="DD9" s="627">
        <v>1872333</v>
      </c>
      <c r="DE9" s="622"/>
      <c r="DF9" s="622"/>
      <c r="DG9" s="622"/>
      <c r="DH9" s="622"/>
      <c r="DI9" s="622"/>
      <c r="DJ9" s="622"/>
      <c r="DK9" s="622"/>
      <c r="DL9" s="622"/>
      <c r="DM9" s="622"/>
      <c r="DN9" s="622"/>
      <c r="DO9" s="622"/>
      <c r="DP9" s="623"/>
      <c r="DQ9" s="627">
        <v>2157537</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75424</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61832</v>
      </c>
      <c r="CS10" s="622"/>
      <c r="CT10" s="622"/>
      <c r="CU10" s="622"/>
      <c r="CV10" s="622"/>
      <c r="CW10" s="622"/>
      <c r="CX10" s="622"/>
      <c r="CY10" s="623"/>
      <c r="CZ10" s="659">
        <v>0.3</v>
      </c>
      <c r="DA10" s="659"/>
      <c r="DB10" s="659"/>
      <c r="DC10" s="659"/>
      <c r="DD10" s="627">
        <v>935</v>
      </c>
      <c r="DE10" s="622"/>
      <c r="DF10" s="622"/>
      <c r="DG10" s="622"/>
      <c r="DH10" s="622"/>
      <c r="DI10" s="622"/>
      <c r="DJ10" s="622"/>
      <c r="DK10" s="622"/>
      <c r="DL10" s="622"/>
      <c r="DM10" s="622"/>
      <c r="DN10" s="622"/>
      <c r="DO10" s="622"/>
      <c r="DP10" s="623"/>
      <c r="DQ10" s="627">
        <v>61494</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621849</v>
      </c>
      <c r="S11" s="622"/>
      <c r="T11" s="622"/>
      <c r="U11" s="622"/>
      <c r="V11" s="622"/>
      <c r="W11" s="622"/>
      <c r="X11" s="622"/>
      <c r="Y11" s="623"/>
      <c r="Z11" s="624">
        <v>2.6</v>
      </c>
      <c r="AA11" s="625"/>
      <c r="AB11" s="625"/>
      <c r="AC11" s="626"/>
      <c r="AD11" s="627">
        <v>621849</v>
      </c>
      <c r="AE11" s="622"/>
      <c r="AF11" s="622"/>
      <c r="AG11" s="622"/>
      <c r="AH11" s="622"/>
      <c r="AI11" s="622"/>
      <c r="AJ11" s="622"/>
      <c r="AK11" s="623"/>
      <c r="AL11" s="624">
        <v>6.2</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160428</v>
      </c>
      <c r="BH11" s="622"/>
      <c r="BI11" s="622"/>
      <c r="BJ11" s="622"/>
      <c r="BK11" s="622"/>
      <c r="BL11" s="622"/>
      <c r="BM11" s="622"/>
      <c r="BN11" s="623"/>
      <c r="BO11" s="659">
        <v>4.5</v>
      </c>
      <c r="BP11" s="659"/>
      <c r="BQ11" s="659"/>
      <c r="BR11" s="659"/>
      <c r="BS11" s="660">
        <v>46037</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846303</v>
      </c>
      <c r="CS11" s="622"/>
      <c r="CT11" s="622"/>
      <c r="CU11" s="622"/>
      <c r="CV11" s="622"/>
      <c r="CW11" s="622"/>
      <c r="CX11" s="622"/>
      <c r="CY11" s="623"/>
      <c r="CZ11" s="659">
        <v>3.7</v>
      </c>
      <c r="DA11" s="659"/>
      <c r="DB11" s="659"/>
      <c r="DC11" s="659"/>
      <c r="DD11" s="627">
        <v>95162</v>
      </c>
      <c r="DE11" s="622"/>
      <c r="DF11" s="622"/>
      <c r="DG11" s="622"/>
      <c r="DH11" s="622"/>
      <c r="DI11" s="622"/>
      <c r="DJ11" s="622"/>
      <c r="DK11" s="622"/>
      <c r="DL11" s="622"/>
      <c r="DM11" s="622"/>
      <c r="DN11" s="622"/>
      <c r="DO11" s="622"/>
      <c r="DP11" s="623"/>
      <c r="DQ11" s="627">
        <v>517435</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16271</v>
      </c>
      <c r="S12" s="622"/>
      <c r="T12" s="622"/>
      <c r="U12" s="622"/>
      <c r="V12" s="622"/>
      <c r="W12" s="622"/>
      <c r="X12" s="622"/>
      <c r="Y12" s="623"/>
      <c r="Z12" s="659">
        <v>0.1</v>
      </c>
      <c r="AA12" s="659"/>
      <c r="AB12" s="659"/>
      <c r="AC12" s="659"/>
      <c r="AD12" s="660">
        <v>16271</v>
      </c>
      <c r="AE12" s="660"/>
      <c r="AF12" s="660"/>
      <c r="AG12" s="660"/>
      <c r="AH12" s="660"/>
      <c r="AI12" s="660"/>
      <c r="AJ12" s="660"/>
      <c r="AK12" s="660"/>
      <c r="AL12" s="624">
        <v>0.2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2109402</v>
      </c>
      <c r="BH12" s="622"/>
      <c r="BI12" s="622"/>
      <c r="BJ12" s="622"/>
      <c r="BK12" s="622"/>
      <c r="BL12" s="622"/>
      <c r="BM12" s="622"/>
      <c r="BN12" s="623"/>
      <c r="BO12" s="659">
        <v>59</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495541</v>
      </c>
      <c r="CS12" s="622"/>
      <c r="CT12" s="622"/>
      <c r="CU12" s="622"/>
      <c r="CV12" s="622"/>
      <c r="CW12" s="622"/>
      <c r="CX12" s="622"/>
      <c r="CY12" s="623"/>
      <c r="CZ12" s="659">
        <v>2.1</v>
      </c>
      <c r="DA12" s="659"/>
      <c r="DB12" s="659"/>
      <c r="DC12" s="659"/>
      <c r="DD12" s="627">
        <v>11861</v>
      </c>
      <c r="DE12" s="622"/>
      <c r="DF12" s="622"/>
      <c r="DG12" s="622"/>
      <c r="DH12" s="622"/>
      <c r="DI12" s="622"/>
      <c r="DJ12" s="622"/>
      <c r="DK12" s="622"/>
      <c r="DL12" s="622"/>
      <c r="DM12" s="622"/>
      <c r="DN12" s="622"/>
      <c r="DO12" s="622"/>
      <c r="DP12" s="623"/>
      <c r="DQ12" s="627">
        <v>262133</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2097374</v>
      </c>
      <c r="BH13" s="622"/>
      <c r="BI13" s="622"/>
      <c r="BJ13" s="622"/>
      <c r="BK13" s="622"/>
      <c r="BL13" s="622"/>
      <c r="BM13" s="622"/>
      <c r="BN13" s="623"/>
      <c r="BO13" s="659">
        <v>58.6</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996520</v>
      </c>
      <c r="CS13" s="622"/>
      <c r="CT13" s="622"/>
      <c r="CU13" s="622"/>
      <c r="CV13" s="622"/>
      <c r="CW13" s="622"/>
      <c r="CX13" s="622"/>
      <c r="CY13" s="623"/>
      <c r="CZ13" s="659">
        <v>4.3</v>
      </c>
      <c r="DA13" s="659"/>
      <c r="DB13" s="659"/>
      <c r="DC13" s="659"/>
      <c r="DD13" s="627">
        <v>358352</v>
      </c>
      <c r="DE13" s="622"/>
      <c r="DF13" s="622"/>
      <c r="DG13" s="622"/>
      <c r="DH13" s="622"/>
      <c r="DI13" s="622"/>
      <c r="DJ13" s="622"/>
      <c r="DK13" s="622"/>
      <c r="DL13" s="622"/>
      <c r="DM13" s="622"/>
      <c r="DN13" s="622"/>
      <c r="DO13" s="622"/>
      <c r="DP13" s="623"/>
      <c r="DQ13" s="627">
        <v>601443</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113466</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812384</v>
      </c>
      <c r="CS14" s="622"/>
      <c r="CT14" s="622"/>
      <c r="CU14" s="622"/>
      <c r="CV14" s="622"/>
      <c r="CW14" s="622"/>
      <c r="CX14" s="622"/>
      <c r="CY14" s="623"/>
      <c r="CZ14" s="659">
        <v>3.5</v>
      </c>
      <c r="DA14" s="659"/>
      <c r="DB14" s="659"/>
      <c r="DC14" s="659"/>
      <c r="DD14" s="627">
        <v>87094</v>
      </c>
      <c r="DE14" s="622"/>
      <c r="DF14" s="622"/>
      <c r="DG14" s="622"/>
      <c r="DH14" s="622"/>
      <c r="DI14" s="622"/>
      <c r="DJ14" s="622"/>
      <c r="DK14" s="622"/>
      <c r="DL14" s="622"/>
      <c r="DM14" s="622"/>
      <c r="DN14" s="622"/>
      <c r="DO14" s="622"/>
      <c r="DP14" s="623"/>
      <c r="DQ14" s="627">
        <v>587306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23063</v>
      </c>
      <c r="S15" s="622"/>
      <c r="T15" s="622"/>
      <c r="U15" s="622"/>
      <c r="V15" s="622"/>
      <c r="W15" s="622"/>
      <c r="X15" s="622"/>
      <c r="Y15" s="623"/>
      <c r="Z15" s="659">
        <v>0.1</v>
      </c>
      <c r="AA15" s="659"/>
      <c r="AB15" s="659"/>
      <c r="AC15" s="659"/>
      <c r="AD15" s="660">
        <v>23063</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163250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2749407</v>
      </c>
      <c r="CS15" s="622"/>
      <c r="CT15" s="622"/>
      <c r="CU15" s="622"/>
      <c r="CV15" s="622"/>
      <c r="CW15" s="622"/>
      <c r="CX15" s="622"/>
      <c r="CY15" s="623"/>
      <c r="CZ15" s="659">
        <v>11.9</v>
      </c>
      <c r="DA15" s="659"/>
      <c r="DB15" s="659"/>
      <c r="DC15" s="659"/>
      <c r="DD15" s="627">
        <v>1281463</v>
      </c>
      <c r="DE15" s="622"/>
      <c r="DF15" s="622"/>
      <c r="DG15" s="622"/>
      <c r="DH15" s="622"/>
      <c r="DI15" s="622"/>
      <c r="DJ15" s="622"/>
      <c r="DK15" s="622"/>
      <c r="DL15" s="622"/>
      <c r="DM15" s="622"/>
      <c r="DN15" s="622"/>
      <c r="DO15" s="622"/>
      <c r="DP15" s="623"/>
      <c r="DQ15" s="627">
        <v>1493026</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67315</v>
      </c>
      <c r="S16" s="622"/>
      <c r="T16" s="622"/>
      <c r="U16" s="622"/>
      <c r="V16" s="622"/>
      <c r="W16" s="622"/>
      <c r="X16" s="622"/>
      <c r="Y16" s="623"/>
      <c r="Z16" s="659">
        <v>0.3</v>
      </c>
      <c r="AA16" s="659"/>
      <c r="AB16" s="659"/>
      <c r="AC16" s="659"/>
      <c r="AD16" s="660">
        <v>67315</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48192</v>
      </c>
      <c r="BH16" s="622"/>
      <c r="BI16" s="622"/>
      <c r="BJ16" s="622"/>
      <c r="BK16" s="622"/>
      <c r="BL16" s="622"/>
      <c r="BM16" s="622"/>
      <c r="BN16" s="623"/>
      <c r="BO16" s="659">
        <v>1.3</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1613738</v>
      </c>
      <c r="CS16" s="622"/>
      <c r="CT16" s="622"/>
      <c r="CU16" s="622"/>
      <c r="CV16" s="622"/>
      <c r="CW16" s="622"/>
      <c r="CX16" s="622"/>
      <c r="CY16" s="623"/>
      <c r="CZ16" s="659">
        <v>7</v>
      </c>
      <c r="DA16" s="659"/>
      <c r="DB16" s="659"/>
      <c r="DC16" s="659"/>
      <c r="DD16" s="627" t="s">
        <v>122</v>
      </c>
      <c r="DE16" s="622"/>
      <c r="DF16" s="622"/>
      <c r="DG16" s="622"/>
      <c r="DH16" s="622"/>
      <c r="DI16" s="622"/>
      <c r="DJ16" s="622"/>
      <c r="DK16" s="622"/>
      <c r="DL16" s="622"/>
      <c r="DM16" s="622"/>
      <c r="DN16" s="622"/>
      <c r="DO16" s="622"/>
      <c r="DP16" s="623"/>
      <c r="DQ16" s="627">
        <v>207042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93288</v>
      </c>
      <c r="S17" s="622"/>
      <c r="T17" s="622"/>
      <c r="U17" s="622"/>
      <c r="V17" s="622"/>
      <c r="W17" s="622"/>
      <c r="X17" s="622"/>
      <c r="Y17" s="623"/>
      <c r="Z17" s="659">
        <v>0.4</v>
      </c>
      <c r="AA17" s="659"/>
      <c r="AB17" s="659"/>
      <c r="AC17" s="659"/>
      <c r="AD17" s="660">
        <v>93288</v>
      </c>
      <c r="AE17" s="660"/>
      <c r="AF17" s="660"/>
      <c r="AG17" s="660"/>
      <c r="AH17" s="660"/>
      <c r="AI17" s="660"/>
      <c r="AJ17" s="660"/>
      <c r="AK17" s="660"/>
      <c r="AL17" s="624">
        <v>0.9</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1683043</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1616097</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8647</v>
      </c>
      <c r="S18" s="622"/>
      <c r="T18" s="622"/>
      <c r="U18" s="622"/>
      <c r="V18" s="622"/>
      <c r="W18" s="622"/>
      <c r="X18" s="622"/>
      <c r="Y18" s="623"/>
      <c r="Z18" s="659">
        <v>0</v>
      </c>
      <c r="AA18" s="659"/>
      <c r="AB18" s="659"/>
      <c r="AC18" s="659"/>
      <c r="AD18" s="660">
        <v>8647</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84641</v>
      </c>
      <c r="S19" s="622"/>
      <c r="T19" s="622"/>
      <c r="U19" s="622"/>
      <c r="V19" s="622"/>
      <c r="W19" s="622"/>
      <c r="X19" s="622"/>
      <c r="Y19" s="623"/>
      <c r="Z19" s="659">
        <v>0.4</v>
      </c>
      <c r="AA19" s="659"/>
      <c r="AB19" s="659"/>
      <c r="AC19" s="659"/>
      <c r="AD19" s="660">
        <v>84641</v>
      </c>
      <c r="AE19" s="660"/>
      <c r="AF19" s="660"/>
      <c r="AG19" s="660"/>
      <c r="AH19" s="660"/>
      <c r="AI19" s="660"/>
      <c r="AJ19" s="660"/>
      <c r="AK19" s="660"/>
      <c r="AL19" s="624">
        <v>0.8</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86734</v>
      </c>
      <c r="BH19" s="622"/>
      <c r="BI19" s="622"/>
      <c r="BJ19" s="622"/>
      <c r="BK19" s="622"/>
      <c r="BL19" s="622"/>
      <c r="BM19" s="622"/>
      <c r="BN19" s="623"/>
      <c r="BO19" s="659">
        <v>2.4</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86734</v>
      </c>
      <c r="BH20" s="622"/>
      <c r="BI20" s="622"/>
      <c r="BJ20" s="622"/>
      <c r="BK20" s="622"/>
      <c r="BL20" s="622"/>
      <c r="BM20" s="622"/>
      <c r="BN20" s="623"/>
      <c r="BO20" s="659">
        <v>2.4</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23132483</v>
      </c>
      <c r="CS20" s="622"/>
      <c r="CT20" s="622"/>
      <c r="CU20" s="622"/>
      <c r="CV20" s="622"/>
      <c r="CW20" s="622"/>
      <c r="CX20" s="622"/>
      <c r="CY20" s="623"/>
      <c r="CZ20" s="659">
        <v>100</v>
      </c>
      <c r="DA20" s="659"/>
      <c r="DB20" s="659"/>
      <c r="DC20" s="659"/>
      <c r="DD20" s="627">
        <v>5936928</v>
      </c>
      <c r="DE20" s="622"/>
      <c r="DF20" s="622"/>
      <c r="DG20" s="622"/>
      <c r="DH20" s="622"/>
      <c r="DI20" s="622"/>
      <c r="DJ20" s="622"/>
      <c r="DK20" s="622"/>
      <c r="DL20" s="622"/>
      <c r="DM20" s="622"/>
      <c r="DN20" s="622"/>
      <c r="DO20" s="622"/>
      <c r="DP20" s="623"/>
      <c r="DQ20" s="627">
        <v>12491942</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6812750</v>
      </c>
      <c r="S21" s="622"/>
      <c r="T21" s="622"/>
      <c r="U21" s="622"/>
      <c r="V21" s="622"/>
      <c r="W21" s="622"/>
      <c r="X21" s="622"/>
      <c r="Y21" s="623"/>
      <c r="Z21" s="659">
        <v>28.7</v>
      </c>
      <c r="AA21" s="659"/>
      <c r="AB21" s="659"/>
      <c r="AC21" s="659"/>
      <c r="AD21" s="660">
        <v>5462050</v>
      </c>
      <c r="AE21" s="660"/>
      <c r="AF21" s="660"/>
      <c r="AG21" s="660"/>
      <c r="AH21" s="660"/>
      <c r="AI21" s="660"/>
      <c r="AJ21" s="660"/>
      <c r="AK21" s="660"/>
      <c r="AL21" s="624">
        <v>54.1</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1139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5462050</v>
      </c>
      <c r="S22" s="622"/>
      <c r="T22" s="622"/>
      <c r="U22" s="622"/>
      <c r="V22" s="622"/>
      <c r="W22" s="622"/>
      <c r="X22" s="622"/>
      <c r="Y22" s="623"/>
      <c r="Z22" s="659">
        <v>23</v>
      </c>
      <c r="AA22" s="659"/>
      <c r="AB22" s="659"/>
      <c r="AC22" s="659"/>
      <c r="AD22" s="660">
        <v>5462050</v>
      </c>
      <c r="AE22" s="660"/>
      <c r="AF22" s="660"/>
      <c r="AG22" s="660"/>
      <c r="AH22" s="660"/>
      <c r="AI22" s="660"/>
      <c r="AJ22" s="660"/>
      <c r="AK22" s="660"/>
      <c r="AL22" s="624">
        <v>54.1</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1350700</v>
      </c>
      <c r="S23" s="622"/>
      <c r="T23" s="622"/>
      <c r="U23" s="622"/>
      <c r="V23" s="622"/>
      <c r="W23" s="622"/>
      <c r="X23" s="622"/>
      <c r="Y23" s="623"/>
      <c r="Z23" s="659">
        <v>5.7</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85595</v>
      </c>
      <c r="BH23" s="622"/>
      <c r="BI23" s="622"/>
      <c r="BJ23" s="622"/>
      <c r="BK23" s="622"/>
      <c r="BL23" s="622"/>
      <c r="BM23" s="622"/>
      <c r="BN23" s="623"/>
      <c r="BO23" s="659">
        <v>2.4</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7386609</v>
      </c>
      <c r="CS24" s="677"/>
      <c r="CT24" s="677"/>
      <c r="CU24" s="677"/>
      <c r="CV24" s="677"/>
      <c r="CW24" s="677"/>
      <c r="CX24" s="677"/>
      <c r="CY24" s="702"/>
      <c r="CZ24" s="703">
        <v>31.9</v>
      </c>
      <c r="DA24" s="685"/>
      <c r="DB24" s="685"/>
      <c r="DC24" s="705"/>
      <c r="DD24" s="701">
        <v>5573676</v>
      </c>
      <c r="DE24" s="677"/>
      <c r="DF24" s="677"/>
      <c r="DG24" s="677"/>
      <c r="DH24" s="677"/>
      <c r="DI24" s="677"/>
      <c r="DJ24" s="677"/>
      <c r="DK24" s="702"/>
      <c r="DL24" s="701">
        <v>5215148</v>
      </c>
      <c r="DM24" s="677"/>
      <c r="DN24" s="677"/>
      <c r="DO24" s="677"/>
      <c r="DP24" s="677"/>
      <c r="DQ24" s="677"/>
      <c r="DR24" s="677"/>
      <c r="DS24" s="677"/>
      <c r="DT24" s="677"/>
      <c r="DU24" s="677"/>
      <c r="DV24" s="702"/>
      <c r="DW24" s="703">
        <v>51.5</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11510315</v>
      </c>
      <c r="S25" s="622"/>
      <c r="T25" s="622"/>
      <c r="U25" s="622"/>
      <c r="V25" s="622"/>
      <c r="W25" s="622"/>
      <c r="X25" s="622"/>
      <c r="Y25" s="623"/>
      <c r="Z25" s="659">
        <v>48.5</v>
      </c>
      <c r="AA25" s="659"/>
      <c r="AB25" s="659"/>
      <c r="AC25" s="659"/>
      <c r="AD25" s="660">
        <v>10074019</v>
      </c>
      <c r="AE25" s="660"/>
      <c r="AF25" s="660"/>
      <c r="AG25" s="660"/>
      <c r="AH25" s="660"/>
      <c r="AI25" s="660"/>
      <c r="AJ25" s="660"/>
      <c r="AK25" s="660"/>
      <c r="AL25" s="624">
        <v>99.7</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3191359</v>
      </c>
      <c r="CS25" s="634"/>
      <c r="CT25" s="634"/>
      <c r="CU25" s="634"/>
      <c r="CV25" s="634"/>
      <c r="CW25" s="634"/>
      <c r="CX25" s="634"/>
      <c r="CY25" s="635"/>
      <c r="CZ25" s="624">
        <v>13.8</v>
      </c>
      <c r="DA25" s="636"/>
      <c r="DB25" s="636"/>
      <c r="DC25" s="637"/>
      <c r="DD25" s="627">
        <v>2985849</v>
      </c>
      <c r="DE25" s="634"/>
      <c r="DF25" s="634"/>
      <c r="DG25" s="634"/>
      <c r="DH25" s="634"/>
      <c r="DI25" s="634"/>
      <c r="DJ25" s="634"/>
      <c r="DK25" s="635"/>
      <c r="DL25" s="627">
        <v>2939690</v>
      </c>
      <c r="DM25" s="634"/>
      <c r="DN25" s="634"/>
      <c r="DO25" s="634"/>
      <c r="DP25" s="634"/>
      <c r="DQ25" s="634"/>
      <c r="DR25" s="634"/>
      <c r="DS25" s="634"/>
      <c r="DT25" s="634"/>
      <c r="DU25" s="634"/>
      <c r="DV25" s="635"/>
      <c r="DW25" s="624">
        <v>29</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2650</v>
      </c>
      <c r="S26" s="622"/>
      <c r="T26" s="622"/>
      <c r="U26" s="622"/>
      <c r="V26" s="622"/>
      <c r="W26" s="622"/>
      <c r="X26" s="622"/>
      <c r="Y26" s="623"/>
      <c r="Z26" s="659">
        <v>0</v>
      </c>
      <c r="AA26" s="659"/>
      <c r="AB26" s="659"/>
      <c r="AC26" s="659"/>
      <c r="AD26" s="660">
        <v>2650</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1899939</v>
      </c>
      <c r="CS26" s="622"/>
      <c r="CT26" s="622"/>
      <c r="CU26" s="622"/>
      <c r="CV26" s="622"/>
      <c r="CW26" s="622"/>
      <c r="CX26" s="622"/>
      <c r="CY26" s="623"/>
      <c r="CZ26" s="624">
        <v>8.1999999999999993</v>
      </c>
      <c r="DA26" s="636"/>
      <c r="DB26" s="636"/>
      <c r="DC26" s="637"/>
      <c r="DD26" s="627">
        <v>1804413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41480</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3577282</v>
      </c>
      <c r="BH27" s="622"/>
      <c r="BI27" s="622"/>
      <c r="BJ27" s="622"/>
      <c r="BK27" s="622"/>
      <c r="BL27" s="622"/>
      <c r="BM27" s="622"/>
      <c r="BN27" s="623"/>
      <c r="BO27" s="659">
        <v>100</v>
      </c>
      <c r="BP27" s="659"/>
      <c r="BQ27" s="659"/>
      <c r="BR27" s="659"/>
      <c r="BS27" s="660">
        <v>46037</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2512207</v>
      </c>
      <c r="CS27" s="634"/>
      <c r="CT27" s="634"/>
      <c r="CU27" s="634"/>
      <c r="CV27" s="634"/>
      <c r="CW27" s="634"/>
      <c r="CX27" s="634"/>
      <c r="CY27" s="635"/>
      <c r="CZ27" s="624">
        <v>10.9</v>
      </c>
      <c r="DA27" s="636"/>
      <c r="DB27" s="636"/>
      <c r="DC27" s="637"/>
      <c r="DD27" s="627">
        <v>971730</v>
      </c>
      <c r="DE27" s="634"/>
      <c r="DF27" s="634"/>
      <c r="DG27" s="634"/>
      <c r="DH27" s="634"/>
      <c r="DI27" s="634"/>
      <c r="DJ27" s="634"/>
      <c r="DK27" s="635"/>
      <c r="DL27" s="627">
        <v>659361</v>
      </c>
      <c r="DM27" s="634"/>
      <c r="DN27" s="634"/>
      <c r="DO27" s="634"/>
      <c r="DP27" s="634"/>
      <c r="DQ27" s="634"/>
      <c r="DR27" s="634"/>
      <c r="DS27" s="634"/>
      <c r="DT27" s="634"/>
      <c r="DU27" s="634"/>
      <c r="DV27" s="635"/>
      <c r="DW27" s="624">
        <v>6.5</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256757</v>
      </c>
      <c r="S28" s="622"/>
      <c r="T28" s="622"/>
      <c r="U28" s="622"/>
      <c r="V28" s="622"/>
      <c r="W28" s="622"/>
      <c r="X28" s="622"/>
      <c r="Y28" s="623"/>
      <c r="Z28" s="659">
        <v>1.1000000000000001</v>
      </c>
      <c r="AA28" s="659"/>
      <c r="AB28" s="659"/>
      <c r="AC28" s="659"/>
      <c r="AD28" s="660">
        <v>17773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1683043</v>
      </c>
      <c r="CS28" s="622"/>
      <c r="CT28" s="622"/>
      <c r="CU28" s="622"/>
      <c r="CV28" s="622"/>
      <c r="CW28" s="622"/>
      <c r="CX28" s="622"/>
      <c r="CY28" s="623"/>
      <c r="CZ28" s="624">
        <v>7.3</v>
      </c>
      <c r="DA28" s="636"/>
      <c r="DB28" s="636"/>
      <c r="DC28" s="637"/>
      <c r="DD28" s="627">
        <v>1616097</v>
      </c>
      <c r="DE28" s="622"/>
      <c r="DF28" s="622"/>
      <c r="DG28" s="622"/>
      <c r="DH28" s="622"/>
      <c r="DI28" s="622"/>
      <c r="DJ28" s="622"/>
      <c r="DK28" s="623"/>
      <c r="DL28" s="627">
        <v>1616097</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54231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1683036</v>
      </c>
      <c r="CS29" s="634"/>
      <c r="CT29" s="634"/>
      <c r="CU29" s="634"/>
      <c r="CV29" s="634"/>
      <c r="CW29" s="634"/>
      <c r="CX29" s="634"/>
      <c r="CY29" s="635"/>
      <c r="CZ29" s="624">
        <v>7.3</v>
      </c>
      <c r="DA29" s="636"/>
      <c r="DB29" s="636"/>
      <c r="DC29" s="637"/>
      <c r="DD29" s="627">
        <v>1616090</v>
      </c>
      <c r="DE29" s="634"/>
      <c r="DF29" s="634"/>
      <c r="DG29" s="634"/>
      <c r="DH29" s="634"/>
      <c r="DI29" s="634"/>
      <c r="DJ29" s="634"/>
      <c r="DK29" s="635"/>
      <c r="DL29" s="627">
        <v>1616090</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3647499</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1575278</v>
      </c>
      <c r="CS30" s="622"/>
      <c r="CT30" s="622"/>
      <c r="CU30" s="622"/>
      <c r="CV30" s="622"/>
      <c r="CW30" s="622"/>
      <c r="CX30" s="622"/>
      <c r="CY30" s="623"/>
      <c r="CZ30" s="624">
        <v>6.8</v>
      </c>
      <c r="DA30" s="636"/>
      <c r="DB30" s="636"/>
      <c r="DC30" s="637"/>
      <c r="DD30" s="627">
        <v>1515630</v>
      </c>
      <c r="DE30" s="622"/>
      <c r="DF30" s="622"/>
      <c r="DG30" s="622"/>
      <c r="DH30" s="622"/>
      <c r="DI30" s="622"/>
      <c r="DJ30" s="622"/>
      <c r="DK30" s="623"/>
      <c r="DL30" s="627">
        <v>1515630</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99.3</v>
      </c>
      <c r="BS31" s="684"/>
      <c r="BT31" s="684"/>
      <c r="BU31" s="684"/>
      <c r="BV31" s="684"/>
      <c r="BW31" s="684"/>
      <c r="BX31" s="685">
        <v>97.9</v>
      </c>
      <c r="BY31" s="684"/>
      <c r="BZ31" s="684"/>
      <c r="CA31" s="684"/>
      <c r="CB31" s="686"/>
      <c r="CD31" s="642"/>
      <c r="CE31" s="643"/>
      <c r="CF31" s="618" t="s">
        <v>299</v>
      </c>
      <c r="CG31" s="619"/>
      <c r="CH31" s="619"/>
      <c r="CI31" s="619"/>
      <c r="CJ31" s="619"/>
      <c r="CK31" s="619"/>
      <c r="CL31" s="619"/>
      <c r="CM31" s="619"/>
      <c r="CN31" s="619"/>
      <c r="CO31" s="619"/>
      <c r="CP31" s="619"/>
      <c r="CQ31" s="620"/>
      <c r="CR31" s="621">
        <v>107758</v>
      </c>
      <c r="CS31" s="634"/>
      <c r="CT31" s="634"/>
      <c r="CU31" s="634"/>
      <c r="CV31" s="634"/>
      <c r="CW31" s="634"/>
      <c r="CX31" s="634"/>
      <c r="CY31" s="635"/>
      <c r="CZ31" s="624">
        <v>0.5</v>
      </c>
      <c r="DA31" s="636"/>
      <c r="DB31" s="636"/>
      <c r="DC31" s="637"/>
      <c r="DD31" s="627">
        <v>100460</v>
      </c>
      <c r="DE31" s="634"/>
      <c r="DF31" s="634"/>
      <c r="DG31" s="634"/>
      <c r="DH31" s="634"/>
      <c r="DI31" s="634"/>
      <c r="DJ31" s="634"/>
      <c r="DK31" s="635"/>
      <c r="DL31" s="627">
        <v>100460</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1253111</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99.9</v>
      </c>
      <c r="BH32" s="634"/>
      <c r="BI32" s="634"/>
      <c r="BJ32" s="634"/>
      <c r="BK32" s="634"/>
      <c r="BL32" s="634"/>
      <c r="BM32" s="625">
        <v>99.3</v>
      </c>
      <c r="BN32" s="634"/>
      <c r="BO32" s="634"/>
      <c r="BP32" s="634"/>
      <c r="BQ32" s="657"/>
      <c r="BR32" s="692">
        <v>99.3</v>
      </c>
      <c r="BS32" s="634"/>
      <c r="BT32" s="634"/>
      <c r="BU32" s="634"/>
      <c r="BV32" s="634"/>
      <c r="BW32" s="634"/>
      <c r="BX32" s="625">
        <v>98.6</v>
      </c>
      <c r="BY32" s="634"/>
      <c r="BZ32" s="634"/>
      <c r="CA32" s="634"/>
      <c r="CB32" s="657"/>
      <c r="CD32" s="644"/>
      <c r="CE32" s="645"/>
      <c r="CF32" s="618" t="s">
        <v>303</v>
      </c>
      <c r="CG32" s="619"/>
      <c r="CH32" s="619"/>
      <c r="CI32" s="619"/>
      <c r="CJ32" s="619"/>
      <c r="CK32" s="619"/>
      <c r="CL32" s="619"/>
      <c r="CM32" s="619"/>
      <c r="CN32" s="619"/>
      <c r="CO32" s="619"/>
      <c r="CP32" s="619"/>
      <c r="CQ32" s="620"/>
      <c r="CR32" s="621">
        <v>7</v>
      </c>
      <c r="CS32" s="622"/>
      <c r="CT32" s="622"/>
      <c r="CU32" s="622"/>
      <c r="CV32" s="622"/>
      <c r="CW32" s="622"/>
      <c r="CX32" s="622"/>
      <c r="CY32" s="623"/>
      <c r="CZ32" s="624">
        <v>0</v>
      </c>
      <c r="DA32" s="636"/>
      <c r="DB32" s="636"/>
      <c r="DC32" s="637"/>
      <c r="DD32" s="627">
        <v>7</v>
      </c>
      <c r="DE32" s="622"/>
      <c r="DF32" s="622"/>
      <c r="DG32" s="622"/>
      <c r="DH32" s="622"/>
      <c r="DI32" s="622"/>
      <c r="DJ32" s="622"/>
      <c r="DK32" s="623"/>
      <c r="DL32" s="627">
        <v>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33709</v>
      </c>
      <c r="S33" s="622"/>
      <c r="T33" s="622"/>
      <c r="U33" s="622"/>
      <c r="V33" s="622"/>
      <c r="W33" s="622"/>
      <c r="X33" s="622"/>
      <c r="Y33" s="623"/>
      <c r="Z33" s="659">
        <v>0.1</v>
      </c>
      <c r="AA33" s="659"/>
      <c r="AB33" s="659"/>
      <c r="AC33" s="659"/>
      <c r="AD33" s="660">
        <v>5836</v>
      </c>
      <c r="AE33" s="660"/>
      <c r="AF33" s="660"/>
      <c r="AG33" s="660"/>
      <c r="AH33" s="660"/>
      <c r="AI33" s="660"/>
      <c r="AJ33" s="660"/>
      <c r="AK33" s="660"/>
      <c r="AL33" s="624">
        <v>0.1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99.2</v>
      </c>
      <c r="BH33" s="606"/>
      <c r="BI33" s="606"/>
      <c r="BJ33" s="606"/>
      <c r="BK33" s="606"/>
      <c r="BL33" s="606"/>
      <c r="BM33" s="652">
        <v>97.5</v>
      </c>
      <c r="BN33" s="606"/>
      <c r="BO33" s="606"/>
      <c r="BP33" s="606"/>
      <c r="BQ33" s="669"/>
      <c r="BR33" s="682">
        <v>99.2</v>
      </c>
      <c r="BS33" s="606"/>
      <c r="BT33" s="606"/>
      <c r="BU33" s="606"/>
      <c r="BV33" s="606"/>
      <c r="BW33" s="606"/>
      <c r="BX33" s="652">
        <v>97.2</v>
      </c>
      <c r="BY33" s="606"/>
      <c r="BZ33" s="606"/>
      <c r="CA33" s="606"/>
      <c r="CB33" s="669"/>
      <c r="CD33" s="618" t="s">
        <v>306</v>
      </c>
      <c r="CE33" s="619"/>
      <c r="CF33" s="619"/>
      <c r="CG33" s="619"/>
      <c r="CH33" s="619"/>
      <c r="CI33" s="619"/>
      <c r="CJ33" s="619"/>
      <c r="CK33" s="619"/>
      <c r="CL33" s="619"/>
      <c r="CM33" s="619"/>
      <c r="CN33" s="619"/>
      <c r="CO33" s="619"/>
      <c r="CP33" s="619"/>
      <c r="CQ33" s="620"/>
      <c r="CR33" s="621">
        <v>8195208</v>
      </c>
      <c r="CS33" s="634"/>
      <c r="CT33" s="634"/>
      <c r="CU33" s="634"/>
      <c r="CV33" s="634"/>
      <c r="CW33" s="634"/>
      <c r="CX33" s="634"/>
      <c r="CY33" s="635"/>
      <c r="CZ33" s="624">
        <v>35.4</v>
      </c>
      <c r="DA33" s="636"/>
      <c r="DB33" s="636"/>
      <c r="DC33" s="637"/>
      <c r="DD33" s="627">
        <v>6223241</v>
      </c>
      <c r="DE33" s="634"/>
      <c r="DF33" s="634"/>
      <c r="DG33" s="634"/>
      <c r="DH33" s="634"/>
      <c r="DI33" s="634"/>
      <c r="DJ33" s="634"/>
      <c r="DK33" s="635"/>
      <c r="DL33" s="627">
        <v>4751722</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114252</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2952376</v>
      </c>
      <c r="CS34" s="622"/>
      <c r="CT34" s="622"/>
      <c r="CU34" s="622"/>
      <c r="CV34" s="622"/>
      <c r="CW34" s="622"/>
      <c r="CX34" s="622"/>
      <c r="CY34" s="623"/>
      <c r="CZ34" s="624">
        <v>12.8</v>
      </c>
      <c r="DA34" s="636"/>
      <c r="DB34" s="636"/>
      <c r="DC34" s="637"/>
      <c r="DD34" s="627">
        <v>2194938</v>
      </c>
      <c r="DE34" s="622"/>
      <c r="DF34" s="622"/>
      <c r="DG34" s="622"/>
      <c r="DH34" s="622"/>
      <c r="DI34" s="622"/>
      <c r="DJ34" s="622"/>
      <c r="DK34" s="623"/>
      <c r="DL34" s="627">
        <v>1745883</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864939</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260268</v>
      </c>
      <c r="CS35" s="634"/>
      <c r="CT35" s="634"/>
      <c r="CU35" s="634"/>
      <c r="CV35" s="634"/>
      <c r="CW35" s="634"/>
      <c r="CX35" s="634"/>
      <c r="CY35" s="635"/>
      <c r="CZ35" s="624">
        <v>1.1000000000000001</v>
      </c>
      <c r="DA35" s="636"/>
      <c r="DB35" s="636"/>
      <c r="DC35" s="637"/>
      <c r="DD35" s="627">
        <v>165461</v>
      </c>
      <c r="DE35" s="634"/>
      <c r="DF35" s="634"/>
      <c r="DG35" s="634"/>
      <c r="DH35" s="634"/>
      <c r="DI35" s="634"/>
      <c r="DJ35" s="634"/>
      <c r="DK35" s="635"/>
      <c r="DL35" s="627">
        <v>125064</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2555143</v>
      </c>
      <c r="S36" s="622"/>
      <c r="T36" s="622"/>
      <c r="U36" s="622"/>
      <c r="V36" s="622"/>
      <c r="W36" s="622"/>
      <c r="X36" s="622"/>
      <c r="Y36" s="623"/>
      <c r="Z36" s="659">
        <v>10.8</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3250476</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4241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3156066</v>
      </c>
      <c r="CS36" s="622"/>
      <c r="CT36" s="622"/>
      <c r="CU36" s="622"/>
      <c r="CV36" s="622"/>
      <c r="CW36" s="622"/>
      <c r="CX36" s="622"/>
      <c r="CY36" s="623"/>
      <c r="CZ36" s="624">
        <v>13.6</v>
      </c>
      <c r="DA36" s="636"/>
      <c r="DB36" s="636"/>
      <c r="DC36" s="637"/>
      <c r="DD36" s="627">
        <v>2478393</v>
      </c>
      <c r="DE36" s="622"/>
      <c r="DF36" s="622"/>
      <c r="DG36" s="622"/>
      <c r="DH36" s="622"/>
      <c r="DI36" s="622"/>
      <c r="DJ36" s="622"/>
      <c r="DK36" s="623"/>
      <c r="DL36" s="627">
        <v>1781534</v>
      </c>
      <c r="DM36" s="622"/>
      <c r="DN36" s="622"/>
      <c r="DO36" s="622"/>
      <c r="DP36" s="622"/>
      <c r="DQ36" s="622"/>
      <c r="DR36" s="622"/>
      <c r="DS36" s="622"/>
      <c r="DT36" s="622"/>
      <c r="DU36" s="622"/>
      <c r="DV36" s="623"/>
      <c r="DW36" s="624">
        <v>17.600000000000001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292894</v>
      </c>
      <c r="S37" s="622"/>
      <c r="T37" s="622"/>
      <c r="U37" s="622"/>
      <c r="V37" s="622"/>
      <c r="W37" s="622"/>
      <c r="X37" s="622"/>
      <c r="Y37" s="623"/>
      <c r="Z37" s="659">
        <v>1.2</v>
      </c>
      <c r="AA37" s="659"/>
      <c r="AB37" s="659"/>
      <c r="AC37" s="659"/>
      <c r="AD37" s="660">
        <v>58</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994396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-54789</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23482</v>
      </c>
      <c r="CS37" s="634"/>
      <c r="CT37" s="634"/>
      <c r="CU37" s="634"/>
      <c r="CV37" s="634"/>
      <c r="CW37" s="634"/>
      <c r="CX37" s="634"/>
      <c r="CY37" s="635"/>
      <c r="CZ37" s="624">
        <v>0.1</v>
      </c>
      <c r="DA37" s="636"/>
      <c r="DB37" s="636"/>
      <c r="DC37" s="637"/>
      <c r="DD37" s="627">
        <v>23482</v>
      </c>
      <c r="DE37" s="634"/>
      <c r="DF37" s="634"/>
      <c r="DG37" s="634"/>
      <c r="DH37" s="634"/>
      <c r="DI37" s="634"/>
      <c r="DJ37" s="634"/>
      <c r="DK37" s="635"/>
      <c r="DL37" s="627">
        <v>23018</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3097700</v>
      </c>
      <c r="S38" s="622"/>
      <c r="T38" s="622"/>
      <c r="U38" s="622"/>
      <c r="V38" s="622"/>
      <c r="W38" s="622"/>
      <c r="X38" s="622"/>
      <c r="Y38" s="623"/>
      <c r="Z38" s="659">
        <v>13.1</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406547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2965</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1380499</v>
      </c>
      <c r="CS38" s="622"/>
      <c r="CT38" s="622"/>
      <c r="CU38" s="622"/>
      <c r="CV38" s="622"/>
      <c r="CW38" s="622"/>
      <c r="CX38" s="622"/>
      <c r="CY38" s="623"/>
      <c r="CZ38" s="624">
        <v>6</v>
      </c>
      <c r="DA38" s="636"/>
      <c r="DB38" s="636"/>
      <c r="DC38" s="637"/>
      <c r="DD38" s="627">
        <v>1153101</v>
      </c>
      <c r="DE38" s="622"/>
      <c r="DF38" s="622"/>
      <c r="DG38" s="622"/>
      <c r="DH38" s="622"/>
      <c r="DI38" s="622"/>
      <c r="DJ38" s="622"/>
      <c r="DK38" s="623"/>
      <c r="DL38" s="627">
        <v>1099241</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361479</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4183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170328</v>
      </c>
      <c r="CS39" s="634"/>
      <c r="CT39" s="634"/>
      <c r="CU39" s="634"/>
      <c r="CV39" s="634"/>
      <c r="CW39" s="634"/>
      <c r="CX39" s="634"/>
      <c r="CY39" s="635"/>
      <c r="CZ39" s="624">
        <v>0.7</v>
      </c>
      <c r="DA39" s="636"/>
      <c r="DB39" s="636"/>
      <c r="DC39" s="637"/>
      <c r="DD39" s="627">
        <v>68514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26200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108207</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87</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275671</v>
      </c>
      <c r="CS40" s="622"/>
      <c r="CT40" s="622"/>
      <c r="CU40" s="622"/>
      <c r="CV40" s="622"/>
      <c r="CW40" s="622"/>
      <c r="CX40" s="622"/>
      <c r="CY40" s="623"/>
      <c r="CZ40" s="624">
        <v>1.2</v>
      </c>
      <c r="DA40" s="636"/>
      <c r="DB40" s="636"/>
      <c r="DC40" s="637"/>
      <c r="DD40" s="627">
        <v>162834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23724680</v>
      </c>
      <c r="S41" s="646"/>
      <c r="T41" s="646"/>
      <c r="U41" s="646"/>
      <c r="V41" s="646"/>
      <c r="W41" s="646"/>
      <c r="X41" s="646"/>
      <c r="Y41" s="649"/>
      <c r="Z41" s="650">
        <v>100</v>
      </c>
      <c r="AA41" s="650"/>
      <c r="AB41" s="650"/>
      <c r="AC41" s="650"/>
      <c r="AD41" s="651">
        <v>10100336</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252845</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1127002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558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7550666</v>
      </c>
      <c r="CS42" s="634"/>
      <c r="CT42" s="634"/>
      <c r="CU42" s="634"/>
      <c r="CV42" s="634"/>
      <c r="CW42" s="634"/>
      <c r="CX42" s="634"/>
      <c r="CY42" s="635"/>
      <c r="CZ42" s="624">
        <v>32.6</v>
      </c>
      <c r="DA42" s="636"/>
      <c r="DB42" s="636"/>
      <c r="DC42" s="637"/>
      <c r="DD42" s="627">
        <v>695025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144696</v>
      </c>
      <c r="CS43" s="634"/>
      <c r="CT43" s="634"/>
      <c r="CU43" s="634"/>
      <c r="CV43" s="634"/>
      <c r="CW43" s="634"/>
      <c r="CX43" s="634"/>
      <c r="CY43" s="635"/>
      <c r="CZ43" s="624">
        <v>0.6</v>
      </c>
      <c r="DA43" s="636"/>
      <c r="DB43" s="636"/>
      <c r="DC43" s="637"/>
      <c r="DD43" s="627">
        <v>144696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5936928</v>
      </c>
      <c r="CS44" s="622"/>
      <c r="CT44" s="622"/>
      <c r="CU44" s="622"/>
      <c r="CV44" s="622"/>
      <c r="CW44" s="622"/>
      <c r="CX44" s="622"/>
      <c r="CY44" s="623"/>
      <c r="CZ44" s="624">
        <v>25.7</v>
      </c>
      <c r="DA44" s="625"/>
      <c r="DB44" s="625"/>
      <c r="DC44" s="626"/>
      <c r="DD44" s="627">
        <v>487983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2300029</v>
      </c>
      <c r="CS45" s="634"/>
      <c r="CT45" s="634"/>
      <c r="CU45" s="634"/>
      <c r="CV45" s="634"/>
      <c r="CW45" s="634"/>
      <c r="CX45" s="634"/>
      <c r="CY45" s="635"/>
      <c r="CZ45" s="624">
        <v>9.9</v>
      </c>
      <c r="DA45" s="636"/>
      <c r="DB45" s="636"/>
      <c r="DC45" s="637"/>
      <c r="DD45" s="627">
        <v>109102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3577698</v>
      </c>
      <c r="CS46" s="622"/>
      <c r="CT46" s="622"/>
      <c r="CU46" s="622"/>
      <c r="CV46" s="622"/>
      <c r="CW46" s="622"/>
      <c r="CX46" s="622"/>
      <c r="CY46" s="623"/>
      <c r="CZ46" s="624">
        <v>15.5</v>
      </c>
      <c r="DA46" s="625"/>
      <c r="DB46" s="625"/>
      <c r="DC46" s="626"/>
      <c r="DD46" s="627">
        <v>365174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1613738</v>
      </c>
      <c r="CS47" s="634"/>
      <c r="CT47" s="634"/>
      <c r="CU47" s="634"/>
      <c r="CV47" s="634"/>
      <c r="CW47" s="634"/>
      <c r="CX47" s="634"/>
      <c r="CY47" s="635"/>
      <c r="CZ47" s="624">
        <v>7</v>
      </c>
      <c r="DA47" s="636"/>
      <c r="DB47" s="636"/>
      <c r="DC47" s="637"/>
      <c r="DD47" s="627">
        <v>207042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23132483</v>
      </c>
      <c r="CS49" s="606"/>
      <c r="CT49" s="606"/>
      <c r="CU49" s="606"/>
      <c r="CV49" s="606"/>
      <c r="CW49" s="606"/>
      <c r="CX49" s="606"/>
      <c r="CY49" s="607"/>
      <c r="CZ49" s="608">
        <v>100</v>
      </c>
      <c r="DA49" s="609"/>
      <c r="DB49" s="609"/>
      <c r="DC49" s="610"/>
      <c r="DD49" s="611">
        <v>12491942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JGhjqelURrTH7VuJ4DrFOtgSi1noODt2gD2qruI+IBm0LrzeFKQaDU2k4sI9jnZcLEJ6OtO+SXI2jO4tOclbA==" saltValue="7ZjTiGgk2ay0Oz9K/FLR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10" sqref="AK10:AO1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23725</v>
      </c>
      <c r="R7" s="1103"/>
      <c r="S7" s="1103"/>
      <c r="T7" s="1103"/>
      <c r="U7" s="1103"/>
      <c r="V7" s="1103">
        <v>23133</v>
      </c>
      <c r="W7" s="1103"/>
      <c r="X7" s="1103"/>
      <c r="Y7" s="1103"/>
      <c r="Z7" s="1103"/>
      <c r="AA7" s="1103">
        <v>592</v>
      </c>
      <c r="AB7" s="1103"/>
      <c r="AC7" s="1103"/>
      <c r="AD7" s="1103"/>
      <c r="AE7" s="1104"/>
      <c r="AF7" s="1105">
        <v>218</v>
      </c>
      <c r="AG7" s="1106"/>
      <c r="AH7" s="1106"/>
      <c r="AI7" s="1106"/>
      <c r="AJ7" s="1107"/>
      <c r="AK7" s="1108">
        <v>860</v>
      </c>
      <c r="AL7" s="1109"/>
      <c r="AM7" s="1109"/>
      <c r="AN7" s="1109"/>
      <c r="AO7" s="1109"/>
      <c r="AP7" s="1109">
        <v>21352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0</v>
      </c>
      <c r="CI7" s="1097"/>
      <c r="CJ7" s="1097"/>
      <c r="CK7" s="1097"/>
      <c r="CL7" s="1098"/>
      <c r="CM7" s="1096">
        <v>63</v>
      </c>
      <c r="CN7" s="1097"/>
      <c r="CO7" s="1097"/>
      <c r="CP7" s="1097"/>
      <c r="CQ7" s="1098"/>
      <c r="CR7" s="1096">
        <v>70</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245</v>
      </c>
      <c r="R8" s="1039"/>
      <c r="S8" s="1039"/>
      <c r="T8" s="1039"/>
      <c r="U8" s="1039"/>
      <c r="V8" s="1039">
        <v>245</v>
      </c>
      <c r="W8" s="1039"/>
      <c r="X8" s="1039"/>
      <c r="Y8" s="1039"/>
      <c r="Z8" s="1039"/>
      <c r="AA8" s="1039">
        <v>0</v>
      </c>
      <c r="AB8" s="1039"/>
      <c r="AC8" s="1039"/>
      <c r="AD8" s="1039"/>
      <c r="AE8" s="1040"/>
      <c r="AF8" s="1035" t="s">
        <v>122</v>
      </c>
      <c r="AG8" s="1036"/>
      <c r="AH8" s="1036"/>
      <c r="AI8" s="1036"/>
      <c r="AJ8" s="1037"/>
      <c r="AK8" s="1080">
        <v>21</v>
      </c>
      <c r="AL8" s="1081"/>
      <c r="AM8" s="1081"/>
      <c r="AN8" s="1081"/>
      <c r="AO8" s="1081"/>
      <c r="AP8" s="1081">
        <v>165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23954</v>
      </c>
      <c r="R23" s="1061"/>
      <c r="S23" s="1061"/>
      <c r="T23" s="1061"/>
      <c r="U23" s="1061"/>
      <c r="V23" s="1061">
        <v>23361</v>
      </c>
      <c r="W23" s="1061"/>
      <c r="X23" s="1061"/>
      <c r="Y23" s="1061"/>
      <c r="Z23" s="1061"/>
      <c r="AA23" s="1061">
        <v>592</v>
      </c>
      <c r="AB23" s="1061"/>
      <c r="AC23" s="1061"/>
      <c r="AD23" s="1061"/>
      <c r="AE23" s="1068"/>
      <c r="AF23" s="1069">
        <v>218</v>
      </c>
      <c r="AG23" s="1061"/>
      <c r="AH23" s="1061"/>
      <c r="AI23" s="1061"/>
      <c r="AJ23" s="1070"/>
      <c r="AK23" s="1071"/>
      <c r="AL23" s="1072"/>
      <c r="AM23" s="1072"/>
      <c r="AN23" s="1072"/>
      <c r="AO23" s="1072"/>
      <c r="AP23" s="1061">
        <v>21517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3131</v>
      </c>
      <c r="R28" s="1051"/>
      <c r="S28" s="1051"/>
      <c r="T28" s="1051"/>
      <c r="U28" s="1051"/>
      <c r="V28" s="1051">
        <v>3127</v>
      </c>
      <c r="W28" s="1051"/>
      <c r="X28" s="1051"/>
      <c r="Y28" s="1051"/>
      <c r="Z28" s="1051"/>
      <c r="AA28" s="1051">
        <v>4</v>
      </c>
      <c r="AB28" s="1051"/>
      <c r="AC28" s="1051"/>
      <c r="AD28" s="1051"/>
      <c r="AE28" s="1052"/>
      <c r="AF28" s="1053">
        <v>4</v>
      </c>
      <c r="AG28" s="1051"/>
      <c r="AH28" s="1051"/>
      <c r="AI28" s="1051"/>
      <c r="AJ28" s="1054"/>
      <c r="AK28" s="1042">
        <v>303</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3319</v>
      </c>
      <c r="R29" s="1039"/>
      <c r="S29" s="1039"/>
      <c r="T29" s="1039"/>
      <c r="U29" s="1039"/>
      <c r="V29" s="1039">
        <v>3126</v>
      </c>
      <c r="W29" s="1039"/>
      <c r="X29" s="1039"/>
      <c r="Y29" s="1039"/>
      <c r="Z29" s="1039"/>
      <c r="AA29" s="1039">
        <v>193</v>
      </c>
      <c r="AB29" s="1039"/>
      <c r="AC29" s="1039"/>
      <c r="AD29" s="1039"/>
      <c r="AE29" s="1040"/>
      <c r="AF29" s="1035">
        <v>193</v>
      </c>
      <c r="AG29" s="1036"/>
      <c r="AH29" s="1036"/>
      <c r="AI29" s="1036"/>
      <c r="AJ29" s="1037"/>
      <c r="AK29" s="980">
        <v>465</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565</v>
      </c>
      <c r="R30" s="1039"/>
      <c r="S30" s="1039"/>
      <c r="T30" s="1039"/>
      <c r="U30" s="1039"/>
      <c r="V30" s="1039">
        <v>564</v>
      </c>
      <c r="W30" s="1039"/>
      <c r="X30" s="1039"/>
      <c r="Y30" s="1039"/>
      <c r="Z30" s="1039"/>
      <c r="AA30" s="1039">
        <v>1</v>
      </c>
      <c r="AB30" s="1039"/>
      <c r="AC30" s="1039"/>
      <c r="AD30" s="1039"/>
      <c r="AE30" s="1040"/>
      <c r="AF30" s="1035">
        <v>1</v>
      </c>
      <c r="AG30" s="1036"/>
      <c r="AH30" s="1036"/>
      <c r="AI30" s="1036"/>
      <c r="AJ30" s="1037"/>
      <c r="AK30" s="980">
        <v>161</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781</v>
      </c>
      <c r="R31" s="1039"/>
      <c r="S31" s="1039"/>
      <c r="T31" s="1039"/>
      <c r="U31" s="1039"/>
      <c r="V31" s="1039">
        <v>806</v>
      </c>
      <c r="W31" s="1039"/>
      <c r="X31" s="1039"/>
      <c r="Y31" s="1039"/>
      <c r="Z31" s="1039"/>
      <c r="AA31" s="1039">
        <v>-25</v>
      </c>
      <c r="AB31" s="1039"/>
      <c r="AC31" s="1039"/>
      <c r="AD31" s="1039"/>
      <c r="AE31" s="1040"/>
      <c r="AF31" s="1035">
        <v>596</v>
      </c>
      <c r="AG31" s="1036"/>
      <c r="AH31" s="1036"/>
      <c r="AI31" s="1036"/>
      <c r="AJ31" s="1037"/>
      <c r="AK31" s="980">
        <v>409</v>
      </c>
      <c r="AL31" s="971"/>
      <c r="AM31" s="971"/>
      <c r="AN31" s="971"/>
      <c r="AO31" s="971"/>
      <c r="AP31" s="971">
        <v>5687</v>
      </c>
      <c r="AQ31" s="971"/>
      <c r="AR31" s="971"/>
      <c r="AS31" s="971"/>
      <c r="AT31" s="971"/>
      <c r="AU31" s="971">
        <v>3327</v>
      </c>
      <c r="AV31" s="971"/>
      <c r="AW31" s="971"/>
      <c r="AX31" s="971"/>
      <c r="AY31" s="971"/>
      <c r="AZ31" s="1041" t="s">
        <v>551</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4027</v>
      </c>
      <c r="R32" s="1039"/>
      <c r="S32" s="1039"/>
      <c r="T32" s="1039"/>
      <c r="U32" s="1039"/>
      <c r="V32" s="1039">
        <v>4395</v>
      </c>
      <c r="W32" s="1039"/>
      <c r="X32" s="1039"/>
      <c r="Y32" s="1039"/>
      <c r="Z32" s="1039"/>
      <c r="AA32" s="1039">
        <v>-368</v>
      </c>
      <c r="AB32" s="1039"/>
      <c r="AC32" s="1039"/>
      <c r="AD32" s="1039"/>
      <c r="AE32" s="1040"/>
      <c r="AF32" s="1035">
        <v>347</v>
      </c>
      <c r="AG32" s="1036"/>
      <c r="AH32" s="1036"/>
      <c r="AI32" s="1036"/>
      <c r="AJ32" s="1037"/>
      <c r="AK32" s="980">
        <v>997</v>
      </c>
      <c r="AL32" s="971"/>
      <c r="AM32" s="971"/>
      <c r="AN32" s="971"/>
      <c r="AO32" s="971"/>
      <c r="AP32" s="971">
        <v>1471</v>
      </c>
      <c r="AQ32" s="971"/>
      <c r="AR32" s="971"/>
      <c r="AS32" s="971"/>
      <c r="AT32" s="971"/>
      <c r="AU32" s="971">
        <v>965</v>
      </c>
      <c r="AV32" s="971"/>
      <c r="AW32" s="971"/>
      <c r="AX32" s="971"/>
      <c r="AY32" s="971"/>
      <c r="AZ32" s="1041" t="s">
        <v>551</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763</v>
      </c>
      <c r="R33" s="1039"/>
      <c r="S33" s="1039"/>
      <c r="T33" s="1039"/>
      <c r="U33" s="1039"/>
      <c r="V33" s="1039">
        <v>761</v>
      </c>
      <c r="W33" s="1039"/>
      <c r="X33" s="1039"/>
      <c r="Y33" s="1039"/>
      <c r="Z33" s="1039"/>
      <c r="AA33" s="1039">
        <v>2</v>
      </c>
      <c r="AB33" s="1039"/>
      <c r="AC33" s="1039"/>
      <c r="AD33" s="1039"/>
      <c r="AE33" s="1040"/>
      <c r="AF33" s="1035">
        <v>1260</v>
      </c>
      <c r="AG33" s="1036"/>
      <c r="AH33" s="1036"/>
      <c r="AI33" s="1036"/>
      <c r="AJ33" s="1037"/>
      <c r="AK33" s="980">
        <v>361</v>
      </c>
      <c r="AL33" s="971"/>
      <c r="AM33" s="971"/>
      <c r="AN33" s="971"/>
      <c r="AO33" s="971"/>
      <c r="AP33" s="971">
        <v>1656</v>
      </c>
      <c r="AQ33" s="971"/>
      <c r="AR33" s="971"/>
      <c r="AS33" s="971"/>
      <c r="AT33" s="971"/>
      <c r="AU33" s="971">
        <v>1634</v>
      </c>
      <c r="AV33" s="971"/>
      <c r="AW33" s="971"/>
      <c r="AX33" s="971"/>
      <c r="AY33" s="971"/>
      <c r="AZ33" s="1041" t="s">
        <v>551</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627</v>
      </c>
      <c r="R34" s="1039"/>
      <c r="S34" s="1039"/>
      <c r="T34" s="1039"/>
      <c r="U34" s="1039"/>
      <c r="V34" s="1039">
        <v>563</v>
      </c>
      <c r="W34" s="1039"/>
      <c r="X34" s="1039"/>
      <c r="Y34" s="1039"/>
      <c r="Z34" s="1039"/>
      <c r="AA34" s="1039">
        <v>63</v>
      </c>
      <c r="AB34" s="1039"/>
      <c r="AC34" s="1039"/>
      <c r="AD34" s="1039"/>
      <c r="AE34" s="1040"/>
      <c r="AF34" s="1035">
        <v>531</v>
      </c>
      <c r="AG34" s="1036"/>
      <c r="AH34" s="1036"/>
      <c r="AI34" s="1036"/>
      <c r="AJ34" s="1037"/>
      <c r="AK34" s="980">
        <v>108</v>
      </c>
      <c r="AL34" s="971"/>
      <c r="AM34" s="971"/>
      <c r="AN34" s="971"/>
      <c r="AO34" s="971"/>
      <c r="AP34" s="971">
        <v>115</v>
      </c>
      <c r="AQ34" s="971"/>
      <c r="AR34" s="971"/>
      <c r="AS34" s="971"/>
      <c r="AT34" s="971"/>
      <c r="AU34" s="971">
        <v>51</v>
      </c>
      <c r="AV34" s="971"/>
      <c r="AW34" s="971"/>
      <c r="AX34" s="971"/>
      <c r="AY34" s="971"/>
      <c r="AZ34" s="1041" t="s">
        <v>551</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2933</v>
      </c>
      <c r="AG63" s="959"/>
      <c r="AH63" s="959"/>
      <c r="AI63" s="959"/>
      <c r="AJ63" s="1022"/>
      <c r="AK63" s="1023"/>
      <c r="AL63" s="963"/>
      <c r="AM63" s="963"/>
      <c r="AN63" s="963"/>
      <c r="AO63" s="963"/>
      <c r="AP63" s="959">
        <v>8929</v>
      </c>
      <c r="AQ63" s="959"/>
      <c r="AR63" s="959"/>
      <c r="AS63" s="959"/>
      <c r="AT63" s="959"/>
      <c r="AU63" s="959">
        <v>5977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416</v>
      </c>
      <c r="R68" s="982"/>
      <c r="S68" s="982"/>
      <c r="T68" s="982"/>
      <c r="U68" s="982"/>
      <c r="V68" s="982">
        <v>411</v>
      </c>
      <c r="W68" s="982"/>
      <c r="X68" s="982"/>
      <c r="Y68" s="982"/>
      <c r="Z68" s="982"/>
      <c r="AA68" s="982">
        <v>5</v>
      </c>
      <c r="AB68" s="982"/>
      <c r="AC68" s="982"/>
      <c r="AD68" s="982"/>
      <c r="AE68" s="982"/>
      <c r="AF68" s="982">
        <v>5</v>
      </c>
      <c r="AG68" s="982"/>
      <c r="AH68" s="982"/>
      <c r="AI68" s="982"/>
      <c r="AJ68" s="982"/>
      <c r="AK68" s="982">
        <v>305</v>
      </c>
      <c r="AL68" s="982"/>
      <c r="AM68" s="982"/>
      <c r="AN68" s="982"/>
      <c r="AO68" s="982"/>
      <c r="AP68" s="982" t="s">
        <v>488</v>
      </c>
      <c r="AQ68" s="982"/>
      <c r="AR68" s="982"/>
      <c r="AS68" s="982"/>
      <c r="AT68" s="982"/>
      <c r="AU68" s="982" t="s">
        <v>488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793</v>
      </c>
      <c r="R69" s="971"/>
      <c r="S69" s="971"/>
      <c r="T69" s="971"/>
      <c r="U69" s="971"/>
      <c r="V69" s="971">
        <v>785</v>
      </c>
      <c r="W69" s="971"/>
      <c r="X69" s="971"/>
      <c r="Y69" s="971"/>
      <c r="Z69" s="971"/>
      <c r="AA69" s="971">
        <v>8</v>
      </c>
      <c r="AB69" s="971"/>
      <c r="AC69" s="971"/>
      <c r="AD69" s="971"/>
      <c r="AE69" s="971"/>
      <c r="AF69" s="971">
        <v>8</v>
      </c>
      <c r="AG69" s="971"/>
      <c r="AH69" s="971"/>
      <c r="AI69" s="971"/>
      <c r="AJ69" s="971"/>
      <c r="AK69" s="971">
        <v>6</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201</v>
      </c>
      <c r="R70" s="971"/>
      <c r="S70" s="971"/>
      <c r="T70" s="971"/>
      <c r="U70" s="971"/>
      <c r="V70" s="971">
        <v>197</v>
      </c>
      <c r="W70" s="971"/>
      <c r="X70" s="971"/>
      <c r="Y70" s="971"/>
      <c r="Z70" s="971"/>
      <c r="AA70" s="971">
        <v>4</v>
      </c>
      <c r="AB70" s="971"/>
      <c r="AC70" s="971"/>
      <c r="AD70" s="971"/>
      <c r="AE70" s="971"/>
      <c r="AF70" s="971">
        <v>4</v>
      </c>
      <c r="AG70" s="971"/>
      <c r="AH70" s="971"/>
      <c r="AI70" s="971"/>
      <c r="AJ70" s="971"/>
      <c r="AK70" s="971" t="s">
        <v>551</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26</v>
      </c>
      <c r="R71" s="971"/>
      <c r="S71" s="971"/>
      <c r="T71" s="971"/>
      <c r="U71" s="971"/>
      <c r="V71" s="971">
        <v>26</v>
      </c>
      <c r="W71" s="971"/>
      <c r="X71" s="971"/>
      <c r="Y71" s="971"/>
      <c r="Z71" s="971"/>
      <c r="AA71" s="971">
        <v>0</v>
      </c>
      <c r="AB71" s="971"/>
      <c r="AC71" s="971"/>
      <c r="AD71" s="971"/>
      <c r="AE71" s="971"/>
      <c r="AF71" s="971">
        <v>0</v>
      </c>
      <c r="AG71" s="971"/>
      <c r="AH71" s="971"/>
      <c r="AI71" s="971"/>
      <c r="AJ71" s="971"/>
      <c r="AK71" s="971">
        <v>11</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23</v>
      </c>
      <c r="R72" s="971"/>
      <c r="S72" s="971"/>
      <c r="T72" s="971"/>
      <c r="U72" s="971"/>
      <c r="V72" s="971">
        <v>13</v>
      </c>
      <c r="W72" s="971"/>
      <c r="X72" s="971"/>
      <c r="Y72" s="971"/>
      <c r="Z72" s="971"/>
      <c r="AA72" s="971">
        <v>10</v>
      </c>
      <c r="AB72" s="971"/>
      <c r="AC72" s="971"/>
      <c r="AD72" s="971"/>
      <c r="AE72" s="971"/>
      <c r="AF72" s="971">
        <v>10</v>
      </c>
      <c r="AG72" s="971"/>
      <c r="AH72" s="971"/>
      <c r="AI72" s="971"/>
      <c r="AJ72" s="971"/>
      <c r="AK72" s="971" t="s">
        <v>551</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24</v>
      </c>
      <c r="R73" s="971"/>
      <c r="S73" s="971"/>
      <c r="T73" s="971"/>
      <c r="U73" s="971"/>
      <c r="V73" s="971">
        <v>24</v>
      </c>
      <c r="W73" s="971"/>
      <c r="X73" s="971"/>
      <c r="Y73" s="971"/>
      <c r="Z73" s="971"/>
      <c r="AA73" s="971">
        <v>0</v>
      </c>
      <c r="AB73" s="971"/>
      <c r="AC73" s="971"/>
      <c r="AD73" s="971"/>
      <c r="AE73" s="971"/>
      <c r="AF73" s="971">
        <v>0</v>
      </c>
      <c r="AG73" s="971"/>
      <c r="AH73" s="971"/>
      <c r="AI73" s="971"/>
      <c r="AJ73" s="971"/>
      <c r="AK73" s="971">
        <v>4</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422</v>
      </c>
      <c r="R74" s="971"/>
      <c r="S74" s="971"/>
      <c r="T74" s="971"/>
      <c r="U74" s="971"/>
      <c r="V74" s="971">
        <v>422</v>
      </c>
      <c r="W74" s="971"/>
      <c r="X74" s="971"/>
      <c r="Y74" s="971"/>
      <c r="Z74" s="971"/>
      <c r="AA74" s="971" t="s">
        <v>551</v>
      </c>
      <c r="AB74" s="971"/>
      <c r="AC74" s="971"/>
      <c r="AD74" s="971"/>
      <c r="AE74" s="971"/>
      <c r="AF74" s="971" t="s">
        <v>551</v>
      </c>
      <c r="AG74" s="971"/>
      <c r="AH74" s="971"/>
      <c r="AI74" s="971"/>
      <c r="AJ74" s="971"/>
      <c r="AK74" s="971">
        <v>16</v>
      </c>
      <c r="AL74" s="971"/>
      <c r="AM74" s="971"/>
      <c r="AN74" s="971"/>
      <c r="AO74" s="971"/>
      <c r="AP74" s="971" t="s">
        <v>488</v>
      </c>
      <c r="AQ74" s="971"/>
      <c r="AR74" s="971"/>
      <c r="AS74" s="971"/>
      <c r="AT74" s="971"/>
      <c r="AU74" s="971" t="s">
        <v>488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73</v>
      </c>
      <c r="R75" s="979"/>
      <c r="S75" s="979"/>
      <c r="T75" s="979"/>
      <c r="U75" s="980"/>
      <c r="V75" s="981">
        <v>67</v>
      </c>
      <c r="W75" s="979"/>
      <c r="X75" s="979"/>
      <c r="Y75" s="979"/>
      <c r="Z75" s="980"/>
      <c r="AA75" s="981">
        <v>6</v>
      </c>
      <c r="AB75" s="979"/>
      <c r="AC75" s="979"/>
      <c r="AD75" s="979"/>
      <c r="AE75" s="980"/>
      <c r="AF75" s="981">
        <v>6</v>
      </c>
      <c r="AG75" s="979"/>
      <c r="AH75" s="979"/>
      <c r="AI75" s="979"/>
      <c r="AJ75" s="980"/>
      <c r="AK75" s="981">
        <v>0</v>
      </c>
      <c r="AL75" s="979"/>
      <c r="AM75" s="979"/>
      <c r="AN75" s="979"/>
      <c r="AO75" s="980"/>
      <c r="AP75" s="981" t="s">
        <v>488</v>
      </c>
      <c r="AQ75" s="979"/>
      <c r="AR75" s="979"/>
      <c r="AS75" s="979"/>
      <c r="AT75" s="980"/>
      <c r="AU75" s="981" t="s">
        <v>488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259767</v>
      </c>
      <c r="R76" s="979"/>
      <c r="S76" s="979"/>
      <c r="T76" s="979"/>
      <c r="U76" s="980"/>
      <c r="V76" s="981">
        <v>257517</v>
      </c>
      <c r="W76" s="979"/>
      <c r="X76" s="979"/>
      <c r="Y76" s="979"/>
      <c r="Z76" s="980"/>
      <c r="AA76" s="981">
        <v>2250</v>
      </c>
      <c r="AB76" s="979"/>
      <c r="AC76" s="979"/>
      <c r="AD76" s="979"/>
      <c r="AE76" s="980"/>
      <c r="AF76" s="981">
        <v>2250</v>
      </c>
      <c r="AG76" s="979"/>
      <c r="AH76" s="979"/>
      <c r="AI76" s="979"/>
      <c r="AJ76" s="980"/>
      <c r="AK76" s="981" t="s">
        <v>551</v>
      </c>
      <c r="AL76" s="979"/>
      <c r="AM76" s="979"/>
      <c r="AN76" s="979"/>
      <c r="AO76" s="980"/>
      <c r="AP76" s="981" t="s">
        <v>488</v>
      </c>
      <c r="AQ76" s="979"/>
      <c r="AR76" s="979"/>
      <c r="AS76" s="979"/>
      <c r="AT76" s="980"/>
      <c r="AU76" s="981" t="s">
        <v>488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2283</v>
      </c>
      <c r="AG88" s="959"/>
      <c r="AH88" s="959"/>
      <c r="AI88" s="959"/>
      <c r="AJ88" s="959"/>
      <c r="AK88" s="963"/>
      <c r="AL88" s="963"/>
      <c r="AM88" s="963"/>
      <c r="AN88" s="963"/>
      <c r="AO88" s="963"/>
      <c r="AP88" s="959" t="s">
        <v>551</v>
      </c>
      <c r="AQ88" s="959"/>
      <c r="AR88" s="959"/>
      <c r="AS88" s="959"/>
      <c r="AT88" s="959"/>
      <c r="AU88" s="959" t="s">
        <v>551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70</v>
      </c>
      <c r="CS102" s="953"/>
      <c r="CT102" s="953"/>
      <c r="CU102" s="953"/>
      <c r="CV102" s="954"/>
      <c r="CW102" s="952" t="s">
        <v>551</v>
      </c>
      <c r="CX102" s="953"/>
      <c r="CY102" s="953"/>
      <c r="CZ102" s="953"/>
      <c r="DA102" s="954"/>
      <c r="DB102" s="952" t="s">
        <v>551</v>
      </c>
      <c r="DC102" s="953"/>
      <c r="DD102" s="953"/>
      <c r="DE102" s="953"/>
      <c r="DF102" s="954"/>
      <c r="DG102" s="952" t="s">
        <v>551</v>
      </c>
      <c r="DH102" s="953"/>
      <c r="DI102" s="953"/>
      <c r="DJ102" s="953"/>
      <c r="DK102" s="954"/>
      <c r="DL102" s="952" t="s">
        <v>551</v>
      </c>
      <c r="DM102" s="953"/>
      <c r="DN102" s="953"/>
      <c r="DO102" s="953"/>
      <c r="DP102" s="954"/>
      <c r="DQ102" s="952" t="s">
        <v>551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1746483</v>
      </c>
      <c r="AB110" s="889"/>
      <c r="AC110" s="889"/>
      <c r="AD110" s="889"/>
      <c r="AE110" s="890"/>
      <c r="AF110" s="891">
        <v>1715206</v>
      </c>
      <c r="AG110" s="889"/>
      <c r="AH110" s="889"/>
      <c r="AI110" s="889"/>
      <c r="AJ110" s="890"/>
      <c r="AK110" s="891">
        <v>1683551</v>
      </c>
      <c r="AL110" s="889"/>
      <c r="AM110" s="889"/>
      <c r="AN110" s="889"/>
      <c r="AO110" s="890"/>
      <c r="AP110" s="892">
        <v>20</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16528714</v>
      </c>
      <c r="BR110" s="842"/>
      <c r="BS110" s="842"/>
      <c r="BT110" s="842"/>
      <c r="BU110" s="842"/>
      <c r="BV110" s="842">
        <v>19888385</v>
      </c>
      <c r="BW110" s="842"/>
      <c r="BX110" s="842"/>
      <c r="BY110" s="842"/>
      <c r="BZ110" s="842"/>
      <c r="CA110" s="842">
        <v>21517207</v>
      </c>
      <c r="CB110" s="842"/>
      <c r="CC110" s="842"/>
      <c r="CD110" s="842"/>
      <c r="CE110" s="842"/>
      <c r="CF110" s="866">
        <v>256</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5942144</v>
      </c>
      <c r="BR112" s="817"/>
      <c r="BS112" s="817"/>
      <c r="BT112" s="817"/>
      <c r="BU112" s="817"/>
      <c r="BV112" s="817">
        <v>5975147</v>
      </c>
      <c r="BW112" s="817"/>
      <c r="BX112" s="817"/>
      <c r="BY112" s="817"/>
      <c r="BZ112" s="817"/>
      <c r="CA112" s="817">
        <v>5976981</v>
      </c>
      <c r="CB112" s="817"/>
      <c r="CC112" s="817"/>
      <c r="CD112" s="817"/>
      <c r="CE112" s="817"/>
      <c r="CF112" s="875">
        <v>71.099999999999994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695060</v>
      </c>
      <c r="AB113" s="919"/>
      <c r="AC113" s="919"/>
      <c r="AD113" s="919"/>
      <c r="AE113" s="920"/>
      <c r="AF113" s="921">
        <v>713258</v>
      </c>
      <c r="AG113" s="919"/>
      <c r="AH113" s="919"/>
      <c r="AI113" s="919"/>
      <c r="AJ113" s="920"/>
      <c r="AK113" s="921">
        <v>681696</v>
      </c>
      <c r="AL113" s="919"/>
      <c r="AM113" s="919"/>
      <c r="AN113" s="919"/>
      <c r="AO113" s="920"/>
      <c r="AP113" s="922">
        <v>8.1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2856122</v>
      </c>
      <c r="BR114" s="817"/>
      <c r="BS114" s="817"/>
      <c r="BT114" s="817"/>
      <c r="BU114" s="817"/>
      <c r="BV114" s="817">
        <v>2932599</v>
      </c>
      <c r="BW114" s="817"/>
      <c r="BX114" s="817"/>
      <c r="BY114" s="817"/>
      <c r="BZ114" s="817"/>
      <c r="CA114" s="817">
        <v>2995775</v>
      </c>
      <c r="CB114" s="817"/>
      <c r="CC114" s="817"/>
      <c r="CD114" s="817"/>
      <c r="CE114" s="817"/>
      <c r="CF114" s="875">
        <v>35.6</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3106</v>
      </c>
      <c r="AB115" s="919"/>
      <c r="AC115" s="919"/>
      <c r="AD115" s="919"/>
      <c r="AE115" s="920"/>
      <c r="AF115" s="921">
        <v>1208</v>
      </c>
      <c r="AG115" s="919"/>
      <c r="AH115" s="919"/>
      <c r="AI115" s="919"/>
      <c r="AJ115" s="920"/>
      <c r="AK115" s="921">
        <v>1074</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2444649</v>
      </c>
      <c r="AB117" s="903"/>
      <c r="AC117" s="903"/>
      <c r="AD117" s="903"/>
      <c r="AE117" s="904"/>
      <c r="AF117" s="905">
        <v>2429672</v>
      </c>
      <c r="AG117" s="903"/>
      <c r="AH117" s="903"/>
      <c r="AI117" s="903"/>
      <c r="AJ117" s="904"/>
      <c r="AK117" s="905">
        <v>2366321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25326980</v>
      </c>
      <c r="BR119" s="845"/>
      <c r="BS119" s="845"/>
      <c r="BT119" s="845"/>
      <c r="BU119" s="845"/>
      <c r="BV119" s="845">
        <v>28796131</v>
      </c>
      <c r="BW119" s="845"/>
      <c r="BX119" s="845"/>
      <c r="BY119" s="845"/>
      <c r="BZ119" s="845"/>
      <c r="CA119" s="845">
        <v>30489963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7103148</v>
      </c>
      <c r="BR120" s="842"/>
      <c r="BS120" s="842"/>
      <c r="BT120" s="842"/>
      <c r="BU120" s="842"/>
      <c r="BV120" s="842">
        <v>5875269</v>
      </c>
      <c r="BW120" s="842"/>
      <c r="BX120" s="842"/>
      <c r="BY120" s="842"/>
      <c r="BZ120" s="842"/>
      <c r="CA120" s="842">
        <v>5215282</v>
      </c>
      <c r="CB120" s="842"/>
      <c r="CC120" s="842"/>
      <c r="CD120" s="842"/>
      <c r="CE120" s="842"/>
      <c r="CF120" s="866">
        <v>62.1</v>
      </c>
      <c r="CG120" s="867"/>
      <c r="CH120" s="867"/>
      <c r="CI120" s="867"/>
      <c r="CJ120" s="867"/>
      <c r="CK120" s="868" t="s">
        <v>446</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2694892</v>
      </c>
      <c r="DH120" s="842"/>
      <c r="DI120" s="842"/>
      <c r="DJ120" s="842"/>
      <c r="DK120" s="842"/>
      <c r="DL120" s="842">
        <v>3081975</v>
      </c>
      <c r="DM120" s="842"/>
      <c r="DN120" s="842"/>
      <c r="DO120" s="842"/>
      <c r="DP120" s="842"/>
      <c r="DQ120" s="842">
        <v>3327054</v>
      </c>
      <c r="DR120" s="842"/>
      <c r="DS120" s="842"/>
      <c r="DT120" s="842"/>
      <c r="DU120" s="842"/>
      <c r="DV120" s="843">
        <v>39.6</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754998</v>
      </c>
      <c r="BR121" s="817"/>
      <c r="BS121" s="817"/>
      <c r="BT121" s="817"/>
      <c r="BU121" s="817"/>
      <c r="BV121" s="817">
        <v>687874</v>
      </c>
      <c r="BW121" s="817"/>
      <c r="BX121" s="817"/>
      <c r="BY121" s="817"/>
      <c r="BZ121" s="817"/>
      <c r="CA121" s="817">
        <v>698082</v>
      </c>
      <c r="CB121" s="817"/>
      <c r="CC121" s="817"/>
      <c r="CD121" s="817"/>
      <c r="CE121" s="817"/>
      <c r="CF121" s="875">
        <v>8.3000000000000007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1907782</v>
      </c>
      <c r="DH121" s="817"/>
      <c r="DI121" s="817"/>
      <c r="DJ121" s="817"/>
      <c r="DK121" s="817"/>
      <c r="DL121" s="817">
        <v>1719997</v>
      </c>
      <c r="DM121" s="817"/>
      <c r="DN121" s="817"/>
      <c r="DO121" s="817"/>
      <c r="DP121" s="817"/>
      <c r="DQ121" s="817">
        <v>1634405</v>
      </c>
      <c r="DR121" s="817"/>
      <c r="DS121" s="817"/>
      <c r="DT121" s="817"/>
      <c r="DU121" s="817"/>
      <c r="DV121" s="794">
        <v>19.399999999999999</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13775886</v>
      </c>
      <c r="BR122" s="845"/>
      <c r="BS122" s="845"/>
      <c r="BT122" s="845"/>
      <c r="BU122" s="845"/>
      <c r="BV122" s="845">
        <v>13569467</v>
      </c>
      <c r="BW122" s="845"/>
      <c r="BX122" s="845"/>
      <c r="BY122" s="845"/>
      <c r="BZ122" s="845"/>
      <c r="CA122" s="845">
        <v>15117120</v>
      </c>
      <c r="CB122" s="845"/>
      <c r="CC122" s="845"/>
      <c r="CD122" s="845"/>
      <c r="CE122" s="845"/>
      <c r="CF122" s="846">
        <v>179.9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1318433</v>
      </c>
      <c r="DH122" s="817"/>
      <c r="DI122" s="817"/>
      <c r="DJ122" s="817"/>
      <c r="DK122" s="817"/>
      <c r="DL122" s="817">
        <v>1145845</v>
      </c>
      <c r="DM122" s="817"/>
      <c r="DN122" s="817"/>
      <c r="DO122" s="817"/>
      <c r="DP122" s="817"/>
      <c r="DQ122" s="817">
        <v>964826</v>
      </c>
      <c r="DR122" s="817"/>
      <c r="DS122" s="817"/>
      <c r="DT122" s="817"/>
      <c r="DU122" s="817"/>
      <c r="DV122" s="794">
        <v>11.5</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21634032</v>
      </c>
      <c r="BR123" s="833"/>
      <c r="BS123" s="833"/>
      <c r="BT123" s="833"/>
      <c r="BU123" s="833"/>
      <c r="BV123" s="833">
        <v>20132610</v>
      </c>
      <c r="BW123" s="833"/>
      <c r="BX123" s="833"/>
      <c r="BY123" s="833"/>
      <c r="BZ123" s="833"/>
      <c r="CA123" s="833">
        <v>21030484</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21037</v>
      </c>
      <c r="DH123" s="780"/>
      <c r="DI123" s="780"/>
      <c r="DJ123" s="780"/>
      <c r="DK123" s="781"/>
      <c r="DL123" s="782">
        <v>27330</v>
      </c>
      <c r="DM123" s="780"/>
      <c r="DN123" s="780"/>
      <c r="DO123" s="780"/>
      <c r="DP123" s="781"/>
      <c r="DQ123" s="782">
        <v>50696</v>
      </c>
      <c r="DR123" s="780"/>
      <c r="DS123" s="780"/>
      <c r="DT123" s="780"/>
      <c r="DU123" s="781"/>
      <c r="DV123" s="824">
        <v>0.6</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44.4</v>
      </c>
      <c r="BR124" s="831"/>
      <c r="BS124" s="831"/>
      <c r="BT124" s="831"/>
      <c r="BU124" s="831"/>
      <c r="BV124" s="831">
        <v>103.8</v>
      </c>
      <c r="BW124" s="831"/>
      <c r="BX124" s="831"/>
      <c r="BY124" s="831"/>
      <c r="BZ124" s="831"/>
      <c r="CA124" s="831">
        <v>112.5</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1140</v>
      </c>
      <c r="AB126" s="780"/>
      <c r="AC126" s="780"/>
      <c r="AD126" s="780"/>
      <c r="AE126" s="781"/>
      <c r="AF126" s="782">
        <v>1137</v>
      </c>
      <c r="AG126" s="780"/>
      <c r="AH126" s="780"/>
      <c r="AI126" s="780"/>
      <c r="AJ126" s="781"/>
      <c r="AK126" s="782">
        <v>1027</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1966</v>
      </c>
      <c r="AB127" s="780"/>
      <c r="AC127" s="780"/>
      <c r="AD127" s="780"/>
      <c r="AE127" s="781"/>
      <c r="AF127" s="782">
        <v>71</v>
      </c>
      <c r="AG127" s="780"/>
      <c r="AH127" s="780"/>
      <c r="AI127" s="780"/>
      <c r="AJ127" s="781"/>
      <c r="AK127" s="782">
        <v>47</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144154</v>
      </c>
      <c r="AB128" s="801"/>
      <c r="AC128" s="801"/>
      <c r="AD128" s="801"/>
      <c r="AE128" s="802"/>
      <c r="AF128" s="803">
        <v>134079</v>
      </c>
      <c r="AG128" s="801"/>
      <c r="AH128" s="801"/>
      <c r="AI128" s="801"/>
      <c r="AJ128" s="802"/>
      <c r="AK128" s="803">
        <v>151332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13.35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9885715</v>
      </c>
      <c r="AB129" s="780"/>
      <c r="AC129" s="780"/>
      <c r="AD129" s="780"/>
      <c r="AE129" s="781"/>
      <c r="AF129" s="782">
        <v>9894585</v>
      </c>
      <c r="AG129" s="780"/>
      <c r="AH129" s="780"/>
      <c r="AI129" s="780"/>
      <c r="AJ129" s="781"/>
      <c r="AK129" s="782">
        <v>9925843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18.350000000000001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1579813</v>
      </c>
      <c r="AB130" s="780"/>
      <c r="AC130" s="780"/>
      <c r="AD130" s="780"/>
      <c r="AE130" s="781"/>
      <c r="AF130" s="782">
        <v>1552942</v>
      </c>
      <c r="AG130" s="780"/>
      <c r="AH130" s="780"/>
      <c r="AI130" s="780"/>
      <c r="AJ130" s="781"/>
      <c r="AK130" s="782">
        <v>1522120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8305902</v>
      </c>
      <c r="AB131" s="764"/>
      <c r="AC131" s="764"/>
      <c r="AD131" s="764"/>
      <c r="AE131" s="765"/>
      <c r="AF131" s="766">
        <v>8341643</v>
      </c>
      <c r="AG131" s="764"/>
      <c r="AH131" s="764"/>
      <c r="AI131" s="764"/>
      <c r="AJ131" s="765"/>
      <c r="AK131" s="766">
        <v>8403723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112.5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8.6767457649999997</v>
      </c>
      <c r="AB132" s="745"/>
      <c r="AC132" s="745"/>
      <c r="AD132" s="745"/>
      <c r="AE132" s="746"/>
      <c r="AF132" s="747">
        <v>8.9029343500000007</v>
      </c>
      <c r="AG132" s="745"/>
      <c r="AH132" s="745"/>
      <c r="AI132" s="745"/>
      <c r="AJ132" s="746"/>
      <c r="AK132" s="747">
        <v>8.2447862690000004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8.1</v>
      </c>
      <c r="AB133" s="724"/>
      <c r="AC133" s="724"/>
      <c r="AD133" s="724"/>
      <c r="AE133" s="725"/>
      <c r="AF133" s="723">
        <v>8.4</v>
      </c>
      <c r="AG133" s="724"/>
      <c r="AH133" s="724"/>
      <c r="AI133" s="724"/>
      <c r="AJ133" s="725"/>
      <c r="AK133" s="723">
        <v>8.6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IB4CWvbh3Eh1furJUHrCam+x28d2F5D6XttCdoNlZj7Ey1PZiIqIeyF31m5cH7I3ebSI6xlf2lJAFx2Pp5uaQ==" saltValue="AYObVpU1YJOi+c6HSUUB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 zoomScale="80" zoomScaleNormal="85" zoomScaleSheetLayoutView="80" workbookViewId="0">
      <selection activeCell="DG29" sqref="DG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2wsWl1eImb22fob0sf/3lx5Rz/h7Q452ZVtimBCAntx86xTtEh5v0gl+MKxS7y5QPsciuqmSMHrTjF6bfwgag==" saltValue="hb66NJggllhscO0Vm+BR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25" zoomScale="80" zoomScaleNormal="80" zoomScaleSheetLayoutView="55" workbookViewId="0">
      <selection activeCell="BO3" sqref="BO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ngW6B0sVnLYzafT8YQVi0oRRRm/MzWUX2mAEqF7zr25SccSnM5hxxZtxEdmUV1Qjh/RPcM+mGI31Cc6Aaesw==" saltValue="0TJutEjvKYjUpWXVsXxF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M52" workbookViewId="0">
      <selection activeCell="J55" sqref="J5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3191359</v>
      </c>
      <c r="AP9" s="269">
        <v>152543</v>
      </c>
      <c r="AQ9" s="270">
        <v>117270</v>
      </c>
      <c r="AR9" s="271">
        <v>30.1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20290</v>
      </c>
      <c r="AP10" s="272">
        <v>970</v>
      </c>
      <c r="AQ10" s="273">
        <v>10490</v>
      </c>
      <c r="AR10" s="274">
        <v>-90.8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192609</v>
      </c>
      <c r="AP11" s="272">
        <v>9206</v>
      </c>
      <c r="AQ11" s="273">
        <v>1802</v>
      </c>
      <c r="AR11" s="274">
        <v>410.9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112739</v>
      </c>
      <c r="AP13" s="272">
        <v>5389</v>
      </c>
      <c r="AQ13" s="273">
        <v>4482</v>
      </c>
      <c r="AR13" s="274">
        <v>20.2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144696</v>
      </c>
      <c r="AP14" s="272">
        <v>6916</v>
      </c>
      <c r="AQ14" s="273">
        <v>2749</v>
      </c>
      <c r="AR14" s="274">
        <v>151.6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-140649</v>
      </c>
      <c r="AP15" s="272">
        <v>-6723</v>
      </c>
      <c r="AQ15" s="273">
        <v>-7399</v>
      </c>
      <c r="AR15" s="274">
        <v>-9.1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3521044</v>
      </c>
      <c r="AP16" s="272">
        <v>168302</v>
      </c>
      <c r="AQ16" s="273">
        <v>129397</v>
      </c>
      <c r="AR16" s="274">
        <v>30.1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15.44</v>
      </c>
      <c r="AP21" s="286">
        <v>11.07</v>
      </c>
      <c r="AQ21" s="287">
        <v>4.37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98.2</v>
      </c>
      <c r="AP22" s="291">
        <v>97.2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1683551</v>
      </c>
      <c r="AP32" s="300">
        <v>80472</v>
      </c>
      <c r="AQ32" s="301">
        <v>74841</v>
      </c>
      <c r="AR32" s="302">
        <v>7.5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681696</v>
      </c>
      <c r="AP35" s="300">
        <v>32584</v>
      </c>
      <c r="AQ35" s="301">
        <v>16683</v>
      </c>
      <c r="AR35" s="302">
        <v>95.3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488</v>
      </c>
      <c r="AP36" s="300" t="s">
        <v>488</v>
      </c>
      <c r="AQ36" s="301">
        <v>2411</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1074</v>
      </c>
      <c r="AP37" s="300">
        <v>51</v>
      </c>
      <c r="AQ37" s="301">
        <v>548</v>
      </c>
      <c r="AR37" s="302">
        <v>-90.7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-151332</v>
      </c>
      <c r="AP39" s="300">
        <v>-7233</v>
      </c>
      <c r="AQ39" s="301">
        <v>-3756</v>
      </c>
      <c r="AR39" s="302">
        <v>92.6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-1522120</v>
      </c>
      <c r="AP40" s="300">
        <v>-72756</v>
      </c>
      <c r="AQ40" s="301">
        <v>-63247</v>
      </c>
      <c r="AR40" s="302">
        <v>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692869</v>
      </c>
      <c r="AP41" s="300">
        <v>33118</v>
      </c>
      <c r="AQ41" s="301">
        <v>27488</v>
      </c>
      <c r="AR41" s="302">
        <v>20.5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2444068</v>
      </c>
      <c r="AN51" s="322">
        <v>104559</v>
      </c>
      <c r="AO51" s="323">
        <v>92.1</v>
      </c>
      <c r="AP51" s="324">
        <v>92632</v>
      </c>
      <c r="AQ51" s="325">
        <v>-1.5</v>
      </c>
      <c r="AR51" s="326">
        <v>93.6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1762646</v>
      </c>
      <c r="AN52" s="330">
        <v>75407</v>
      </c>
      <c r="AO52" s="331">
        <v>137.9</v>
      </c>
      <c r="AP52" s="332">
        <v>47978</v>
      </c>
      <c r="AQ52" s="333">
        <v>-2</v>
      </c>
      <c r="AR52" s="334">
        <v>139.9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1267692</v>
      </c>
      <c r="AN53" s="322">
        <v>55708</v>
      </c>
      <c r="AO53" s="323">
        <v>-46.7</v>
      </c>
      <c r="AP53" s="324">
        <v>96469</v>
      </c>
      <c r="AQ53" s="325">
        <v>4.0999999999999996</v>
      </c>
      <c r="AR53" s="326">
        <v>-50.8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901513</v>
      </c>
      <c r="AN54" s="330">
        <v>39616</v>
      </c>
      <c r="AO54" s="331">
        <v>-47.5</v>
      </c>
      <c r="AP54" s="332">
        <v>49775</v>
      </c>
      <c r="AQ54" s="333">
        <v>3.7</v>
      </c>
      <c r="AR54" s="334">
        <v>-51.2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2877034</v>
      </c>
      <c r="AN55" s="322">
        <v>129795</v>
      </c>
      <c r="AO55" s="323">
        <v>133</v>
      </c>
      <c r="AP55" s="324">
        <v>85743</v>
      </c>
      <c r="AQ55" s="325">
        <v>-11.1</v>
      </c>
      <c r="AR55" s="326">
        <v>144.1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2473085</v>
      </c>
      <c r="AN56" s="330">
        <v>111571</v>
      </c>
      <c r="AO56" s="331">
        <v>181.6</v>
      </c>
      <c r="AP56" s="332">
        <v>45231</v>
      </c>
      <c r="AQ56" s="333">
        <v>-9.1</v>
      </c>
      <c r="AR56" s="334">
        <v>190.7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3915001</v>
      </c>
      <c r="AN57" s="322">
        <v>182297</v>
      </c>
      <c r="AO57" s="323">
        <v>40.4</v>
      </c>
      <c r="AP57" s="324">
        <v>92509</v>
      </c>
      <c r="AQ57" s="325">
        <v>7.9</v>
      </c>
      <c r="AR57" s="326">
        <v>32.5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2727093</v>
      </c>
      <c r="AN58" s="330">
        <v>126983</v>
      </c>
      <c r="AO58" s="331">
        <v>13.8</v>
      </c>
      <c r="AP58" s="332">
        <v>52274</v>
      </c>
      <c r="AQ58" s="333">
        <v>15.6</v>
      </c>
      <c r="AR58" s="334">
        <v>-1.8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5936928</v>
      </c>
      <c r="AN59" s="322">
        <v>283778</v>
      </c>
      <c r="AO59" s="323">
        <v>55.7</v>
      </c>
      <c r="AP59" s="324">
        <v>98544</v>
      </c>
      <c r="AQ59" s="325">
        <v>6.5</v>
      </c>
      <c r="AR59" s="326">
        <v>49.2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3577698</v>
      </c>
      <c r="AN60" s="330">
        <v>171010</v>
      </c>
      <c r="AO60" s="331">
        <v>34.700000000000003</v>
      </c>
      <c r="AP60" s="332">
        <v>55816</v>
      </c>
      <c r="AQ60" s="333">
        <v>6.8</v>
      </c>
      <c r="AR60" s="334">
        <v>27.9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3288145</v>
      </c>
      <c r="AN61" s="337">
        <v>151227</v>
      </c>
      <c r="AO61" s="338">
        <v>54.9</v>
      </c>
      <c r="AP61" s="339">
        <v>93179</v>
      </c>
      <c r="AQ61" s="340">
        <v>1.2</v>
      </c>
      <c r="AR61" s="326">
        <v>53.7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2288407</v>
      </c>
      <c r="AN62" s="330">
        <v>104917</v>
      </c>
      <c r="AO62" s="331">
        <v>64.099999999999994</v>
      </c>
      <c r="AP62" s="332">
        <v>50215</v>
      </c>
      <c r="AQ62" s="333">
        <v>3</v>
      </c>
      <c r="AR62" s="334">
        <v>61.1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IEQLXa02jt1c8DJ3fRX7GtFXtWZV2L2mP5mRMpoSpeIPygloYLvWb7wcUGpPUYd2Jqug9UeQjK+y8qq4/Jbiw==" saltValue="1u6fFT4n8go0BFTf9Kih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E100" sqref="AE10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04h+7bxggOTBiV+JPtR8laCxwlDFymZuZxHxmMHBbMqmmmTRDDZxyvrkhbf5sFP76FiRjrtX7F8OPVmB/fTi3g==" saltValue="reJ9YkPGUl/s7/sA5H46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election activeCell="AG101" sqref="AG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aW00+mLD+zh7FAmlLcH9ao6TIDEqtf0Y3i3+nwLNXi/jicXfP8ews5M/n4LIgMFYtOOCj0DE8JQQu1IwgiQUWQ==" saltValue="HhrGUhwH+bkpAMYpbTq5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77" zoomScaleNormal="77"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24.94</v>
      </c>
      <c r="G47" s="12">
        <v>26.85</v>
      </c>
      <c r="H47" s="12">
        <v>27.58</v>
      </c>
      <c r="I47" s="12">
        <v>18.46</v>
      </c>
      <c r="J47" s="13">
        <v>13.37</v>
      </c>
    </row>
    <row r="48" spans="2:10" ht="57.75" customHeight="1" x14ac:dyDescent="0.15">
      <c r="B48" s="14"/>
      <c r="C48" s="1141" t="s">
        <v>4</v>
      </c>
      <c r="D48" s="1141"/>
      <c r="E48" s="1142"/>
      <c r="F48" s="15">
        <v>3.8</v>
      </c>
      <c r="G48" s="16">
        <v>6.35</v>
      </c>
      <c r="H48" s="16">
        <v>4.9400000000000004</v>
      </c>
      <c r="I48" s="16">
        <v>2.93</v>
      </c>
      <c r="J48" s="17">
        <v>2.2000000000000002</v>
      </c>
    </row>
    <row r="49" spans="2:10" ht="57.75" customHeight="1" thickBot="1" x14ac:dyDescent="0.2">
      <c r="B49" s="18"/>
      <c r="C49" s="1143" t="s">
        <v>5</v>
      </c>
      <c r="D49" s="1143"/>
      <c r="E49" s="1144"/>
      <c r="F49" s="19" t="s">
        <v>531</v>
      </c>
      <c r="G49" s="20">
        <v>5.37</v>
      </c>
      <c r="H49" s="20" t="s">
        <v>532</v>
      </c>
      <c r="I49" s="20" t="s">
        <v>533</v>
      </c>
      <c r="J49" s="21" t="s">
        <v>534</v>
      </c>
    </row>
    <row r="50" spans="2:10" x14ac:dyDescent="0.15"/>
  </sheetData>
  <sheetProtection algorithmName="SHA-512" hashValue="oB0UgTt37s++UzvrBjvOWm/Per6MHGLC/HN+u0ukPuAfvc3SHSGzpK12AtezfEwdLwndg9GeT+CQ4MgaDWCKNA==" saltValue="b1mwIXOR30JFYntpdoMU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2026-03-04T00:54:01Z</cp:lastPrinted>
  <dcterms:created xsi:type="dcterms:W3CDTF">2026-02-23T08:36:13Z</dcterms:created>
  <dcterms:modified xsi:type="dcterms:W3CDTF">2026-03-23T01:03:20Z</dcterms:modified>
  <cp:category/>
</cp:coreProperties>
</file>