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0\Folders\デジタル推進課\020302_市政_統計\R08(2026)年度\統計書\回答一覧\令和7年度統計書微細\"/>
    </mc:Choice>
  </mc:AlternateContent>
  <xr:revisionPtr revIDLastSave="0" documentId="8_{C7DBA287-EEEB-4859-9157-890DED67D7BA}" xr6:coauthVersionLast="47" xr6:coauthVersionMax="47" xr10:uidLastSave="{00000000-0000-0000-0000-000000000000}"/>
  <bookViews>
    <workbookView xWindow="-13365" yWindow="-16320" windowWidth="29040" windowHeight="15840" xr2:uid="{7F2D8ABB-6BFF-4B1E-8D68-5B865E3A599F}"/>
  </bookViews>
  <sheets>
    <sheet name="53" sheetId="1" r:id="rId1"/>
    <sheet name="54" sheetId="2" r:id="rId2"/>
    <sheet name="55" sheetId="3" r:id="rId3"/>
  </sheets>
  <definedNames>
    <definedName name="_xlnm.Print_Area" localSheetId="0">'53'!$A$1:$AB$37</definedName>
    <definedName name="_xlnm.Print_Area" localSheetId="1">'54'!$A$1:$AM$31</definedName>
    <definedName name="_xlnm.Print_Area" localSheetId="2">'55'!$A$1:$AM$14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28" i="2" l="1"/>
  <c r="N26" i="2"/>
  <c r="N23" i="2" s="1"/>
  <c r="L26" i="2"/>
  <c r="AK23" i="2"/>
  <c r="AB23" i="2"/>
  <c r="Z23" i="2"/>
  <c r="X23" i="2"/>
  <c r="V23" i="2"/>
  <c r="T23" i="2"/>
  <c r="U23" i="2" s="1"/>
  <c r="R23" i="2"/>
  <c r="P23" i="2"/>
  <c r="L23" i="2"/>
  <c r="AK21" i="2"/>
  <c r="AK17" i="2"/>
  <c r="N16" i="2"/>
  <c r="N14" i="2" s="1"/>
  <c r="L16" i="2"/>
  <c r="AB14" i="2"/>
  <c r="AB7" i="2" s="1"/>
  <c r="Z14" i="2"/>
  <c r="X14" i="2"/>
  <c r="V14" i="2"/>
  <c r="T14" i="2"/>
  <c r="T7" i="2" s="1"/>
  <c r="R14" i="2"/>
  <c r="P14" i="2"/>
  <c r="L14" i="2"/>
  <c r="L7" i="2" s="1"/>
  <c r="AK11" i="2"/>
  <c r="AL9" i="2"/>
  <c r="AJ9" i="2"/>
  <c r="AH9" i="2"/>
  <c r="AF9" i="2"/>
  <c r="AD9" i="2"/>
  <c r="AB9" i="2"/>
  <c r="Z9" i="2"/>
  <c r="X9" i="2"/>
  <c r="V9" i="2"/>
  <c r="T9" i="2"/>
  <c r="R9" i="2"/>
  <c r="R7" i="2" s="1"/>
  <c r="P9" i="2"/>
  <c r="N9" i="2"/>
  <c r="L9" i="2"/>
  <c r="AL7" i="2"/>
  <c r="AM29" i="2" s="1"/>
  <c r="AJ7" i="2"/>
  <c r="AK18" i="2" s="1"/>
  <c r="AD7" i="2"/>
  <c r="AE27" i="2" s="1"/>
  <c r="V7" i="2"/>
  <c r="W29" i="2" s="1"/>
  <c r="AB34" i="1"/>
  <c r="Z34" i="1"/>
  <c r="X34" i="1"/>
  <c r="V34" i="1"/>
  <c r="T34" i="1"/>
  <c r="R34" i="1"/>
  <c r="P34" i="1"/>
  <c r="N34" i="1"/>
  <c r="L34" i="1"/>
  <c r="J34" i="1"/>
  <c r="H34" i="1"/>
  <c r="F34" i="1"/>
  <c r="D34" i="1"/>
  <c r="AB33" i="1"/>
  <c r="Z33" i="1"/>
  <c r="X33" i="1"/>
  <c r="V33" i="1"/>
  <c r="T33" i="1"/>
  <c r="R33" i="1"/>
  <c r="P33" i="1"/>
  <c r="N33" i="1"/>
  <c r="L33" i="1"/>
  <c r="J33" i="1"/>
  <c r="H33" i="1"/>
  <c r="F33" i="1"/>
  <c r="D33" i="1"/>
  <c r="AB32" i="1"/>
  <c r="Z32" i="1"/>
  <c r="X32" i="1"/>
  <c r="V32" i="1"/>
  <c r="T32" i="1"/>
  <c r="R32" i="1"/>
  <c r="P32" i="1"/>
  <c r="N32" i="1"/>
  <c r="L32" i="1"/>
  <c r="J32" i="1"/>
  <c r="H32" i="1"/>
  <c r="F32" i="1"/>
  <c r="D32" i="1"/>
  <c r="AB31" i="1"/>
  <c r="Z31" i="1"/>
  <c r="X31" i="1"/>
  <c r="V31" i="1"/>
  <c r="T31" i="1"/>
  <c r="R31" i="1"/>
  <c r="P31" i="1"/>
  <c r="N31" i="1"/>
  <c r="L31" i="1"/>
  <c r="J31" i="1"/>
  <c r="H31" i="1"/>
  <c r="F31" i="1"/>
  <c r="D31" i="1"/>
  <c r="AB30" i="1"/>
  <c r="Z30" i="1"/>
  <c r="X30" i="1"/>
  <c r="V30" i="1"/>
  <c r="T30" i="1"/>
  <c r="R30" i="1"/>
  <c r="P30" i="1"/>
  <c r="N30" i="1"/>
  <c r="L30" i="1"/>
  <c r="J30" i="1"/>
  <c r="H30" i="1"/>
  <c r="F30" i="1"/>
  <c r="D30" i="1"/>
  <c r="AB29" i="1"/>
  <c r="Z29" i="1"/>
  <c r="X29" i="1"/>
  <c r="V29" i="1"/>
  <c r="T29" i="1"/>
  <c r="R29" i="1"/>
  <c r="P29" i="1"/>
  <c r="N29" i="1"/>
  <c r="L29" i="1"/>
  <c r="J29" i="1"/>
  <c r="H29" i="1"/>
  <c r="F29" i="1"/>
  <c r="D29" i="1"/>
  <c r="AB25" i="1"/>
  <c r="Z25" i="1"/>
  <c r="X25" i="1"/>
  <c r="V25" i="1"/>
  <c r="T25" i="1"/>
  <c r="R25" i="1"/>
  <c r="P25" i="1"/>
  <c r="N25" i="1"/>
  <c r="L25" i="1"/>
  <c r="J25" i="1"/>
  <c r="H25" i="1"/>
  <c r="F25" i="1"/>
  <c r="D25" i="1"/>
  <c r="AB24" i="1"/>
  <c r="Z24" i="1"/>
  <c r="X24" i="1"/>
  <c r="V24" i="1"/>
  <c r="T24" i="1"/>
  <c r="R24" i="1"/>
  <c r="P24" i="1"/>
  <c r="N24" i="1"/>
  <c r="L24" i="1"/>
  <c r="J24" i="1"/>
  <c r="H24" i="1"/>
  <c r="F24" i="1"/>
  <c r="D24" i="1"/>
  <c r="AB23" i="1"/>
  <c r="Z23" i="1"/>
  <c r="X23" i="1"/>
  <c r="V23" i="1"/>
  <c r="T23" i="1"/>
  <c r="R23" i="1"/>
  <c r="P23" i="1"/>
  <c r="N23" i="1"/>
  <c r="L23" i="1"/>
  <c r="J23" i="1"/>
  <c r="H23" i="1"/>
  <c r="F23" i="1"/>
  <c r="D23" i="1"/>
  <c r="AB22" i="1"/>
  <c r="Z22" i="1"/>
  <c r="X22" i="1"/>
  <c r="V22" i="1"/>
  <c r="T22" i="1"/>
  <c r="R22" i="1"/>
  <c r="P22" i="1"/>
  <c r="N22" i="1"/>
  <c r="L22" i="1"/>
  <c r="J22" i="1"/>
  <c r="H22" i="1"/>
  <c r="F22" i="1"/>
  <c r="D22" i="1"/>
  <c r="AB21" i="1"/>
  <c r="Z21" i="1"/>
  <c r="X21" i="1"/>
  <c r="V21" i="1"/>
  <c r="T21" i="1"/>
  <c r="R21" i="1"/>
  <c r="P21" i="1"/>
  <c r="N21" i="1"/>
  <c r="L21" i="1"/>
  <c r="J21" i="1"/>
  <c r="H21" i="1"/>
  <c r="F21" i="1"/>
  <c r="D21" i="1"/>
  <c r="AB20" i="1"/>
  <c r="Z20" i="1"/>
  <c r="X20" i="1"/>
  <c r="V20" i="1"/>
  <c r="T20" i="1"/>
  <c r="R20" i="1"/>
  <c r="P20" i="1"/>
  <c r="N20" i="1"/>
  <c r="L20" i="1"/>
  <c r="J20" i="1"/>
  <c r="H20" i="1"/>
  <c r="F20" i="1"/>
  <c r="D20" i="1"/>
  <c r="AB19" i="1"/>
  <c r="Z19" i="1"/>
  <c r="X19" i="1"/>
  <c r="V19" i="1"/>
  <c r="T19" i="1"/>
  <c r="R19" i="1"/>
  <c r="P19" i="1"/>
  <c r="N19" i="1"/>
  <c r="L19" i="1"/>
  <c r="J19" i="1"/>
  <c r="H19" i="1"/>
  <c r="F19" i="1"/>
  <c r="D19" i="1"/>
  <c r="AB18" i="1"/>
  <c r="Z18" i="1"/>
  <c r="X18" i="1"/>
  <c r="V18" i="1"/>
  <c r="T18" i="1"/>
  <c r="R18" i="1"/>
  <c r="P18" i="1"/>
  <c r="N18" i="1"/>
  <c r="L18" i="1"/>
  <c r="J18" i="1"/>
  <c r="H18" i="1"/>
  <c r="F18" i="1"/>
  <c r="D18" i="1"/>
  <c r="AB17" i="1"/>
  <c r="Z17" i="1"/>
  <c r="X17" i="1"/>
  <c r="V17" i="1"/>
  <c r="T17" i="1"/>
  <c r="R17" i="1"/>
  <c r="P17" i="1"/>
  <c r="N17" i="1"/>
  <c r="L17" i="1"/>
  <c r="J17" i="1"/>
  <c r="H17" i="1"/>
  <c r="F17" i="1"/>
  <c r="D17" i="1"/>
  <c r="AB16" i="1"/>
  <c r="Z16" i="1"/>
  <c r="X16" i="1"/>
  <c r="V16" i="1"/>
  <c r="T16" i="1"/>
  <c r="R16" i="1"/>
  <c r="P16" i="1"/>
  <c r="N16" i="1"/>
  <c r="L16" i="1"/>
  <c r="J16" i="1"/>
  <c r="H16" i="1"/>
  <c r="F16" i="1"/>
  <c r="D16" i="1"/>
  <c r="AB15" i="1"/>
  <c r="Z15" i="1"/>
  <c r="X15" i="1"/>
  <c r="V15" i="1"/>
  <c r="T15" i="1"/>
  <c r="R15" i="1"/>
  <c r="P15" i="1"/>
  <c r="N15" i="1"/>
  <c r="L15" i="1"/>
  <c r="J15" i="1"/>
  <c r="H15" i="1"/>
  <c r="F15" i="1"/>
  <c r="D15" i="1"/>
  <c r="AB14" i="1"/>
  <c r="Z14" i="1"/>
  <c r="X14" i="1"/>
  <c r="V14" i="1"/>
  <c r="T14" i="1"/>
  <c r="R14" i="1"/>
  <c r="P14" i="1"/>
  <c r="N14" i="1"/>
  <c r="L14" i="1"/>
  <c r="J14" i="1"/>
  <c r="H14" i="1"/>
  <c r="F14" i="1"/>
  <c r="D14" i="1"/>
  <c r="AB13" i="1"/>
  <c r="Z13" i="1"/>
  <c r="X13" i="1"/>
  <c r="V13" i="1"/>
  <c r="T13" i="1"/>
  <c r="R13" i="1"/>
  <c r="P13" i="1"/>
  <c r="N13" i="1"/>
  <c r="L13" i="1"/>
  <c r="J13" i="1"/>
  <c r="H13" i="1"/>
  <c r="F13" i="1"/>
  <c r="D13" i="1"/>
  <c r="AB12" i="1"/>
  <c r="Z12" i="1"/>
  <c r="X12" i="1"/>
  <c r="V12" i="1"/>
  <c r="T12" i="1"/>
  <c r="R12" i="1"/>
  <c r="P12" i="1"/>
  <c r="N12" i="1"/>
  <c r="L12" i="1"/>
  <c r="J12" i="1"/>
  <c r="H12" i="1"/>
  <c r="F12" i="1"/>
  <c r="D12" i="1"/>
  <c r="AB11" i="1"/>
  <c r="Z11" i="1"/>
  <c r="X11" i="1"/>
  <c r="V11" i="1"/>
  <c r="T11" i="1"/>
  <c r="R11" i="1"/>
  <c r="P11" i="1"/>
  <c r="N11" i="1"/>
  <c r="L11" i="1"/>
  <c r="J11" i="1"/>
  <c r="H11" i="1"/>
  <c r="F11" i="1"/>
  <c r="D11" i="1"/>
  <c r="AB10" i="1"/>
  <c r="Z10" i="1"/>
  <c r="X10" i="1"/>
  <c r="V10" i="1"/>
  <c r="T10" i="1"/>
  <c r="R10" i="1"/>
  <c r="P10" i="1"/>
  <c r="N10" i="1"/>
  <c r="L10" i="1"/>
  <c r="J10" i="1"/>
  <c r="H10" i="1"/>
  <c r="F10" i="1"/>
  <c r="D10" i="1"/>
  <c r="AB9" i="1"/>
  <c r="Z9" i="1"/>
  <c r="X9" i="1"/>
  <c r="V9" i="1"/>
  <c r="T9" i="1"/>
  <c r="R9" i="1"/>
  <c r="P9" i="1"/>
  <c r="N9" i="1"/>
  <c r="L9" i="1"/>
  <c r="J9" i="1"/>
  <c r="H9" i="1"/>
  <c r="F9" i="1"/>
  <c r="D9" i="1"/>
  <c r="AB8" i="1"/>
  <c r="Z8" i="1"/>
  <c r="X8" i="1"/>
  <c r="V8" i="1"/>
  <c r="T8" i="1"/>
  <c r="R8" i="1"/>
  <c r="P8" i="1"/>
  <c r="N8" i="1"/>
  <c r="L8" i="1"/>
  <c r="J8" i="1"/>
  <c r="H8" i="1"/>
  <c r="F8" i="1"/>
  <c r="D8" i="1"/>
  <c r="AB7" i="1"/>
  <c r="Z7" i="1"/>
  <c r="X7" i="1"/>
  <c r="V7" i="1"/>
  <c r="T7" i="1"/>
  <c r="R7" i="1"/>
  <c r="P7" i="1"/>
  <c r="N7" i="1"/>
  <c r="L7" i="1"/>
  <c r="J7" i="1"/>
  <c r="H7" i="1"/>
  <c r="F7" i="1"/>
  <c r="D7" i="1"/>
  <c r="S14" i="2" l="1"/>
  <c r="AC20" i="2"/>
  <c r="AC16" i="2"/>
  <c r="AC15" i="2"/>
  <c r="AC19" i="2"/>
  <c r="AC25" i="2"/>
  <c r="AC27" i="2"/>
  <c r="AC10" i="2"/>
  <c r="AC26" i="2"/>
  <c r="AC21" i="2"/>
  <c r="AC17" i="2"/>
  <c r="AC28" i="2"/>
  <c r="AC11" i="2"/>
  <c r="AC18" i="2"/>
  <c r="AC9" i="2"/>
  <c r="AC29" i="2"/>
  <c r="AC24" i="2"/>
  <c r="AC12" i="2"/>
  <c r="M20" i="2"/>
  <c r="M15" i="2"/>
  <c r="M27" i="2"/>
  <c r="M10" i="2"/>
  <c r="M19" i="2"/>
  <c r="M21" i="2"/>
  <c r="M17" i="2"/>
  <c r="M28" i="2"/>
  <c r="M11" i="2"/>
  <c r="M18" i="2"/>
  <c r="M29" i="2"/>
  <c r="M24" i="2"/>
  <c r="M12" i="2"/>
  <c r="M25" i="2"/>
  <c r="U18" i="2"/>
  <c r="U17" i="2"/>
  <c r="U29" i="2"/>
  <c r="U24" i="2"/>
  <c r="U12" i="2"/>
  <c r="U21" i="2"/>
  <c r="U19" i="2"/>
  <c r="U28" i="2"/>
  <c r="U11" i="2"/>
  <c r="U26" i="2"/>
  <c r="U25" i="2"/>
  <c r="U20" i="2"/>
  <c r="U16" i="2"/>
  <c r="U15" i="2"/>
  <c r="U27" i="2"/>
  <c r="U10" i="2"/>
  <c r="AC23" i="2"/>
  <c r="Y9" i="2"/>
  <c r="M16" i="2"/>
  <c r="M9" i="2"/>
  <c r="S28" i="2"/>
  <c r="S11" i="2"/>
  <c r="S21" i="2"/>
  <c r="S18" i="2"/>
  <c r="S27" i="2"/>
  <c r="S29" i="2"/>
  <c r="S24" i="2"/>
  <c r="S12" i="2"/>
  <c r="S17" i="2"/>
  <c r="S19" i="2"/>
  <c r="S26" i="2"/>
  <c r="S25" i="2"/>
  <c r="S10" i="2"/>
  <c r="S20" i="2"/>
  <c r="S16" i="2"/>
  <c r="S15" i="2"/>
  <c r="M23" i="2"/>
  <c r="N7" i="2"/>
  <c r="O14" i="2"/>
  <c r="U9" i="2"/>
  <c r="M26" i="2"/>
  <c r="S23" i="2"/>
  <c r="AE20" i="2"/>
  <c r="P7" i="2"/>
  <c r="X7" i="2"/>
  <c r="AF7" i="2"/>
  <c r="AK10" i="2"/>
  <c r="AE14" i="2"/>
  <c r="W17" i="2"/>
  <c r="AM17" i="2"/>
  <c r="AE19" i="2"/>
  <c r="W21" i="2"/>
  <c r="AM21" i="2"/>
  <c r="AK27" i="2"/>
  <c r="AE16" i="2"/>
  <c r="M14" i="2"/>
  <c r="AM28" i="2"/>
  <c r="AK9" i="2"/>
  <c r="W10" i="2"/>
  <c r="AM10" i="2"/>
  <c r="AE12" i="2"/>
  <c r="W14" i="2"/>
  <c r="AK15" i="2"/>
  <c r="AK16" i="2"/>
  <c r="AK20" i="2"/>
  <c r="AE24" i="2"/>
  <c r="W27" i="2"/>
  <c r="AM27" i="2"/>
  <c r="AE29" i="2"/>
  <c r="AM18" i="2"/>
  <c r="S9" i="2"/>
  <c r="AE26" i="2"/>
  <c r="Z7" i="2"/>
  <c r="AH7" i="2"/>
  <c r="W15" i="2"/>
  <c r="AM15" i="2"/>
  <c r="W16" i="2"/>
  <c r="AM16" i="2"/>
  <c r="AE18" i="2"/>
  <c r="W20" i="2"/>
  <c r="AM20" i="2"/>
  <c r="AK25" i="2"/>
  <c r="AK26" i="2"/>
  <c r="AE15" i="2"/>
  <c r="W11" i="2"/>
  <c r="U14" i="2"/>
  <c r="AM23" i="2"/>
  <c r="AE25" i="2"/>
  <c r="O26" i="2"/>
  <c r="W9" i="2"/>
  <c r="AE9" i="2"/>
  <c r="AM9" i="2"/>
  <c r="AE11" i="2"/>
  <c r="AK14" i="2"/>
  <c r="AK19" i="2"/>
  <c r="AE23" i="2"/>
  <c r="W25" i="2"/>
  <c r="AM25" i="2"/>
  <c r="W26" i="2"/>
  <c r="AM26" i="2"/>
  <c r="AE28" i="2"/>
  <c r="AC14" i="2"/>
  <c r="AK12" i="2"/>
  <c r="AM14" i="2"/>
  <c r="AE17" i="2"/>
  <c r="W19" i="2"/>
  <c r="AM19" i="2"/>
  <c r="AE21" i="2"/>
  <c r="W23" i="2"/>
  <c r="AK24" i="2"/>
  <c r="AK29" i="2"/>
  <c r="W18" i="2"/>
  <c r="AM11" i="2"/>
  <c r="W28" i="2"/>
  <c r="AE10" i="2"/>
  <c r="W12" i="2"/>
  <c r="AM12" i="2"/>
  <c r="W24" i="2"/>
  <c r="AM24" i="2"/>
  <c r="AA26" i="2" l="1"/>
  <c r="AA25" i="2"/>
  <c r="AA20" i="2"/>
  <c r="AA16" i="2"/>
  <c r="AA15" i="2"/>
  <c r="AA12" i="2"/>
  <c r="AA27" i="2"/>
  <c r="AA10" i="2"/>
  <c r="AA24" i="2"/>
  <c r="AA21" i="2"/>
  <c r="AA17" i="2"/>
  <c r="AA28" i="2"/>
  <c r="AA11" i="2"/>
  <c r="AA19" i="2"/>
  <c r="AA18" i="2"/>
  <c r="AA29" i="2"/>
  <c r="M7" i="2"/>
  <c r="S7" i="2"/>
  <c r="AG21" i="2"/>
  <c r="AG17" i="2"/>
  <c r="AG15" i="2"/>
  <c r="AG10" i="2"/>
  <c r="AG28" i="2"/>
  <c r="AG23" i="2"/>
  <c r="AG11" i="2"/>
  <c r="AG20" i="2"/>
  <c r="AG16" i="2"/>
  <c r="AG18" i="2"/>
  <c r="AG29" i="2"/>
  <c r="AG24" i="2"/>
  <c r="AG12" i="2"/>
  <c r="AG19" i="2"/>
  <c r="AG14" i="2"/>
  <c r="AG27" i="2"/>
  <c r="AG26" i="2"/>
  <c r="AG25" i="2"/>
  <c r="U7" i="2"/>
  <c r="AA14" i="2"/>
  <c r="Y19" i="2"/>
  <c r="Y24" i="2"/>
  <c r="Y12" i="2"/>
  <c r="Y26" i="2"/>
  <c r="Y25" i="2"/>
  <c r="Y20" i="2"/>
  <c r="Y16" i="2"/>
  <c r="Y15" i="2"/>
  <c r="Y14" i="2"/>
  <c r="Y23" i="2"/>
  <c r="Y27" i="2"/>
  <c r="Y10" i="2"/>
  <c r="Y29" i="2"/>
  <c r="Y21" i="2"/>
  <c r="Y17" i="2"/>
  <c r="Y18" i="2"/>
  <c r="Y28" i="2"/>
  <c r="Y11" i="2"/>
  <c r="AG9" i="2"/>
  <c r="AG7" i="2" s="1"/>
  <c r="AM7" i="2"/>
  <c r="Q21" i="2"/>
  <c r="Q17" i="2"/>
  <c r="Q27" i="2"/>
  <c r="Q23" i="2"/>
  <c r="Q28" i="2"/>
  <c r="Q11" i="2"/>
  <c r="Q18" i="2"/>
  <c r="Q14" i="2"/>
  <c r="Q20" i="2"/>
  <c r="Q29" i="2"/>
  <c r="Q24" i="2"/>
  <c r="Q12" i="2"/>
  <c r="Q16" i="2"/>
  <c r="Q19" i="2"/>
  <c r="Q15" i="2"/>
  <c r="Q26" i="2"/>
  <c r="Q25" i="2"/>
  <c r="Q10" i="2"/>
  <c r="O27" i="2"/>
  <c r="O10" i="2"/>
  <c r="O16" i="2"/>
  <c r="O21" i="2"/>
  <c r="O17" i="2"/>
  <c r="O25" i="2"/>
  <c r="O28" i="2"/>
  <c r="O11" i="2"/>
  <c r="O9" i="2"/>
  <c r="O20" i="2"/>
  <c r="O18" i="2"/>
  <c r="O29" i="2"/>
  <c r="O24" i="2"/>
  <c r="O12" i="2"/>
  <c r="O15" i="2"/>
  <c r="O19" i="2"/>
  <c r="Q9" i="2"/>
  <c r="Q7" i="2" s="1"/>
  <c r="AA23" i="2"/>
  <c r="AE7" i="2"/>
  <c r="Y7" i="2"/>
  <c r="W7" i="2"/>
  <c r="AI28" i="2"/>
  <c r="AI23" i="2"/>
  <c r="AI11" i="2"/>
  <c r="AI18" i="2"/>
  <c r="AI29" i="2"/>
  <c r="AI24" i="2"/>
  <c r="AI12" i="2"/>
  <c r="AI27" i="2"/>
  <c r="AI19" i="2"/>
  <c r="AI14" i="2"/>
  <c r="AI26" i="2"/>
  <c r="AI25" i="2"/>
  <c r="AI21" i="2"/>
  <c r="AI20" i="2"/>
  <c r="AI16" i="2"/>
  <c r="AI15" i="2"/>
  <c r="AI10" i="2"/>
  <c r="AI17" i="2"/>
  <c r="AK7" i="2"/>
  <c r="O23" i="2"/>
  <c r="AI9" i="2"/>
  <c r="AI7" i="2" s="1"/>
  <c r="AC7" i="2"/>
  <c r="AA9" i="2"/>
  <c r="AA7" i="2" s="1"/>
  <c r="O7" i="2" l="1"/>
</calcChain>
</file>

<file path=xl/sharedStrings.xml><?xml version="1.0" encoding="utf-8"?>
<sst xmlns="http://schemas.openxmlformats.org/spreadsheetml/2006/main" count="253" uniqueCount="95">
  <si>
    <t>所得</t>
    <rPh sb="0" eb="1">
      <t>トコロ</t>
    </rPh>
    <rPh sb="1" eb="2">
      <t>トク</t>
    </rPh>
    <phoneticPr fontId="3"/>
  </si>
  <si>
    <t>５３．経済活動別市内総生産</t>
    <rPh sb="3" eb="5">
      <t>ケイザイ</t>
    </rPh>
    <rPh sb="5" eb="7">
      <t>カツドウ</t>
    </rPh>
    <rPh sb="7" eb="8">
      <t>ベツ</t>
    </rPh>
    <rPh sb="8" eb="10">
      <t>シナイ</t>
    </rPh>
    <rPh sb="10" eb="13">
      <t>ソウセイサン</t>
    </rPh>
    <phoneticPr fontId="3"/>
  </si>
  <si>
    <t>（単位：百万円、％）</t>
    <rPh sb="1" eb="3">
      <t>タンイ</t>
    </rPh>
    <rPh sb="4" eb="5">
      <t>ヒャク</t>
    </rPh>
    <rPh sb="5" eb="7">
      <t>マンエン</t>
    </rPh>
    <phoneticPr fontId="3"/>
  </si>
  <si>
    <t>産業</t>
    <rPh sb="0" eb="2">
      <t>サンギョウ</t>
    </rPh>
    <phoneticPr fontId="3"/>
  </si>
  <si>
    <t>平成23年度</t>
    <rPh sb="0" eb="2">
      <t>ヘイセイ</t>
    </rPh>
    <rPh sb="4" eb="6">
      <t>ネンド</t>
    </rPh>
    <phoneticPr fontId="3"/>
  </si>
  <si>
    <t>平成24年度</t>
    <rPh sb="0" eb="2">
      <t>ヘイセイ</t>
    </rPh>
    <rPh sb="4" eb="6">
      <t>ネンド</t>
    </rPh>
    <phoneticPr fontId="3"/>
  </si>
  <si>
    <t>平成25年度</t>
    <rPh sb="0" eb="2">
      <t>ヘイセイ</t>
    </rPh>
    <rPh sb="4" eb="6">
      <t>ネンド</t>
    </rPh>
    <phoneticPr fontId="3"/>
  </si>
  <si>
    <t>平成26年度</t>
    <rPh sb="0" eb="2">
      <t>ヘイセイ</t>
    </rPh>
    <rPh sb="4" eb="6">
      <t>ネンド</t>
    </rPh>
    <phoneticPr fontId="3"/>
  </si>
  <si>
    <t>平成27年度</t>
    <rPh sb="0" eb="2">
      <t>ヘイセイ</t>
    </rPh>
    <rPh sb="4" eb="6">
      <t>ネンド</t>
    </rPh>
    <phoneticPr fontId="3"/>
  </si>
  <si>
    <t>平成28年度</t>
  </si>
  <si>
    <t>平成29年度</t>
  </si>
  <si>
    <t>平成30年度</t>
  </si>
  <si>
    <t>令和元年度</t>
    <rPh sb="0" eb="2">
      <t>レイワ</t>
    </rPh>
    <rPh sb="2" eb="4">
      <t>ガンネン</t>
    </rPh>
    <rPh sb="4" eb="5">
      <t>ド</t>
    </rPh>
    <phoneticPr fontId="3"/>
  </si>
  <si>
    <t>令和2年度</t>
    <rPh sb="0" eb="2">
      <t>レイワ</t>
    </rPh>
    <rPh sb="3" eb="5">
      <t>ネンド</t>
    </rPh>
    <rPh sb="4" eb="5">
      <t>ド</t>
    </rPh>
    <phoneticPr fontId="3"/>
  </si>
  <si>
    <t>令和3年度</t>
    <rPh sb="0" eb="2">
      <t>レイワ</t>
    </rPh>
    <rPh sb="3" eb="5">
      <t>ネンド</t>
    </rPh>
    <rPh sb="4" eb="5">
      <t>ド</t>
    </rPh>
    <phoneticPr fontId="3"/>
  </si>
  <si>
    <t>令和4年度</t>
    <rPh sb="0" eb="2">
      <t>レイワ</t>
    </rPh>
    <rPh sb="3" eb="5">
      <t>ネンド</t>
    </rPh>
    <rPh sb="4" eb="5">
      <t>ド</t>
    </rPh>
    <phoneticPr fontId="3"/>
  </si>
  <si>
    <t>令和5年度</t>
    <rPh sb="0" eb="2">
      <t>レイワ</t>
    </rPh>
    <rPh sb="3" eb="5">
      <t>ネンド</t>
    </rPh>
    <rPh sb="4" eb="5">
      <t>ド</t>
    </rPh>
    <phoneticPr fontId="3"/>
  </si>
  <si>
    <t>実数</t>
    <rPh sb="0" eb="2">
      <t>ジッスウ</t>
    </rPh>
    <phoneticPr fontId="3"/>
  </si>
  <si>
    <t>構成比</t>
    <rPh sb="0" eb="3">
      <t>コウセイヒ</t>
    </rPh>
    <phoneticPr fontId="3"/>
  </si>
  <si>
    <t>実数</t>
  </si>
  <si>
    <t>構成比</t>
  </si>
  <si>
    <t>農業</t>
  </si>
  <si>
    <t>林業</t>
  </si>
  <si>
    <t>水産業</t>
    <phoneticPr fontId="3"/>
  </si>
  <si>
    <t>鉱業</t>
  </si>
  <si>
    <t>製造業</t>
  </si>
  <si>
    <t>電気・ガス・水道・
廃棄物処理業</t>
  </si>
  <si>
    <t>建設業</t>
  </si>
  <si>
    <t>卸売・小売業</t>
  </si>
  <si>
    <t>運輸・郵便業</t>
  </si>
  <si>
    <t>宿泊・飲食
サービス業</t>
  </si>
  <si>
    <t>情報通信業</t>
  </si>
  <si>
    <t>金融・保険業</t>
  </si>
  <si>
    <t>不動産業</t>
  </si>
  <si>
    <t>専門・科学技術、
業務支援
サービス業</t>
  </si>
  <si>
    <t>公務</t>
  </si>
  <si>
    <t>教育</t>
  </si>
  <si>
    <t>保健衛生・
社会事業</t>
  </si>
  <si>
    <t>その他のサービス</t>
  </si>
  <si>
    <t>小計</t>
  </si>
  <si>
    <t>輸入品に
課される
税・関税</t>
  </si>
  <si>
    <t>-</t>
    <phoneticPr fontId="3"/>
  </si>
  <si>
    <t>-</t>
  </si>
  <si>
    <t>（控除）
総資本形成に
係る消費税</t>
  </si>
  <si>
    <t>市町内総生産</t>
  </si>
  <si>
    <t>（参考）</t>
  </si>
  <si>
    <t>第１次産業</t>
  </si>
  <si>
    <t>第２次産業</t>
  </si>
  <si>
    <t>第３次産業</t>
  </si>
  <si>
    <t>（再掲）</t>
  </si>
  <si>
    <t>市場生産者</t>
  </si>
  <si>
    <t>一般政府</t>
  </si>
  <si>
    <t>対家計民間
非営利団体</t>
  </si>
  <si>
    <t>資料：県統計分析課「市町民経済計算報告書」</t>
    <rPh sb="0" eb="2">
      <t>シリョウ</t>
    </rPh>
    <rPh sb="3" eb="4">
      <t>ケン</t>
    </rPh>
    <rPh sb="4" eb="6">
      <t>トウケイ</t>
    </rPh>
    <rPh sb="6" eb="8">
      <t>ブンセキ</t>
    </rPh>
    <rPh sb="8" eb="9">
      <t>カ</t>
    </rPh>
    <phoneticPr fontId="3"/>
  </si>
  <si>
    <t xml:space="preserve"> ５４．市民所得の分配</t>
    <rPh sb="4" eb="6">
      <t>シミン</t>
    </rPh>
    <rPh sb="6" eb="8">
      <t>ショトク</t>
    </rPh>
    <rPh sb="9" eb="11">
      <t>ブンパイ</t>
    </rPh>
    <phoneticPr fontId="3"/>
  </si>
  <si>
    <t>区　　　　　　　分</t>
    <rPh sb="0" eb="1">
      <t>ク</t>
    </rPh>
    <rPh sb="8" eb="9">
      <t>ブン</t>
    </rPh>
    <phoneticPr fontId="3"/>
  </si>
  <si>
    <t>平成22年度</t>
    <rPh sb="0" eb="2">
      <t>ヘイセイ</t>
    </rPh>
    <rPh sb="4" eb="5">
      <t>ネン</t>
    </rPh>
    <rPh sb="5" eb="6">
      <t>ド</t>
    </rPh>
    <phoneticPr fontId="3"/>
  </si>
  <si>
    <t>平成23年度</t>
    <rPh sb="0" eb="2">
      <t>ヘイセイ</t>
    </rPh>
    <rPh sb="4" eb="5">
      <t>ネン</t>
    </rPh>
    <rPh sb="5" eb="6">
      <t>ド</t>
    </rPh>
    <phoneticPr fontId="3"/>
  </si>
  <si>
    <t>平成24年度</t>
    <rPh sb="0" eb="2">
      <t>ヘイセイ</t>
    </rPh>
    <rPh sb="4" eb="5">
      <t>ネン</t>
    </rPh>
    <rPh sb="5" eb="6">
      <t>ド</t>
    </rPh>
    <phoneticPr fontId="3"/>
  </si>
  <si>
    <t>平成25年度</t>
    <rPh sb="0" eb="2">
      <t>ヘイセイ</t>
    </rPh>
    <rPh sb="4" eb="5">
      <t>ネン</t>
    </rPh>
    <rPh sb="5" eb="6">
      <t>ド</t>
    </rPh>
    <phoneticPr fontId="3"/>
  </si>
  <si>
    <t>平成26年度</t>
    <rPh sb="0" eb="2">
      <t>ヘイセイ</t>
    </rPh>
    <rPh sb="4" eb="5">
      <t>ネン</t>
    </rPh>
    <rPh sb="5" eb="6">
      <t>ド</t>
    </rPh>
    <phoneticPr fontId="3"/>
  </si>
  <si>
    <t>平成27年度</t>
    <rPh sb="0" eb="2">
      <t>ヘイセイ</t>
    </rPh>
    <rPh sb="4" eb="5">
      <t>ネン</t>
    </rPh>
    <rPh sb="5" eb="6">
      <t>ド</t>
    </rPh>
    <phoneticPr fontId="3"/>
  </si>
  <si>
    <t>実　数</t>
    <rPh sb="0" eb="1">
      <t>ミ</t>
    </rPh>
    <rPh sb="2" eb="3">
      <t>カズ</t>
    </rPh>
    <phoneticPr fontId="3"/>
  </si>
  <si>
    <t>構成比</t>
    <rPh sb="0" eb="1">
      <t>カマエ</t>
    </rPh>
    <rPh sb="1" eb="2">
      <t>シゲル</t>
    </rPh>
    <rPh sb="2" eb="3">
      <t>ヒ</t>
    </rPh>
    <phoneticPr fontId="3"/>
  </si>
  <si>
    <t>実　数</t>
  </si>
  <si>
    <t>　市　　民　　所　　得</t>
    <rPh sb="1" eb="2">
      <t>シ</t>
    </rPh>
    <rPh sb="4" eb="5">
      <t>タミ</t>
    </rPh>
    <rPh sb="7" eb="8">
      <t>トコロ</t>
    </rPh>
    <rPh sb="10" eb="11">
      <t>トク</t>
    </rPh>
    <phoneticPr fontId="3"/>
  </si>
  <si>
    <t>　雇  用  者  報　酬</t>
    <rPh sb="1" eb="2">
      <t>ヤトイ</t>
    </rPh>
    <rPh sb="4" eb="5">
      <t>ヨウ</t>
    </rPh>
    <rPh sb="7" eb="8">
      <t>モノ</t>
    </rPh>
    <rPh sb="10" eb="11">
      <t>ホウ</t>
    </rPh>
    <rPh sb="12" eb="13">
      <t>ムク</t>
    </rPh>
    <phoneticPr fontId="3"/>
  </si>
  <si>
    <t>賃金･俸給</t>
    <rPh sb="0" eb="1">
      <t>チン</t>
    </rPh>
    <rPh sb="1" eb="2">
      <t>キン</t>
    </rPh>
    <rPh sb="3" eb="4">
      <t>フチ</t>
    </rPh>
    <rPh sb="4" eb="5">
      <t>キュウ</t>
    </rPh>
    <phoneticPr fontId="3"/>
  </si>
  <si>
    <t>雇主の現実社会負担</t>
    <rPh sb="0" eb="2">
      <t>ヤトイヌシ</t>
    </rPh>
    <rPh sb="3" eb="5">
      <t>ゲンジツ</t>
    </rPh>
    <rPh sb="5" eb="7">
      <t>シャカイ</t>
    </rPh>
    <rPh sb="7" eb="9">
      <t>フタン</t>
    </rPh>
    <phoneticPr fontId="3"/>
  </si>
  <si>
    <t>雇主の帰属社会負担</t>
    <phoneticPr fontId="3"/>
  </si>
  <si>
    <t>　財　　産　　所　　得</t>
    <rPh sb="1" eb="2">
      <t>ザイ</t>
    </rPh>
    <rPh sb="4" eb="5">
      <t>サン</t>
    </rPh>
    <rPh sb="7" eb="8">
      <t>トコロ</t>
    </rPh>
    <rPh sb="10" eb="11">
      <t>トク</t>
    </rPh>
    <phoneticPr fontId="3"/>
  </si>
  <si>
    <t>内　訳</t>
    <rPh sb="0" eb="1">
      <t>ウチ</t>
    </rPh>
    <rPh sb="2" eb="3">
      <t>ヤク</t>
    </rPh>
    <phoneticPr fontId="3"/>
  </si>
  <si>
    <t>一般政府</t>
    <rPh sb="0" eb="1">
      <t>１</t>
    </rPh>
    <rPh sb="1" eb="2">
      <t>バン</t>
    </rPh>
    <rPh sb="2" eb="3">
      <t>セイ</t>
    </rPh>
    <rPh sb="3" eb="4">
      <t>フ</t>
    </rPh>
    <phoneticPr fontId="3"/>
  </si>
  <si>
    <t>家計</t>
    <phoneticPr fontId="3"/>
  </si>
  <si>
    <t>利子</t>
    <phoneticPr fontId="3"/>
  </si>
  <si>
    <t>配当</t>
    <phoneticPr fontId="3"/>
  </si>
  <si>
    <t>その他の
投資所得</t>
    <rPh sb="2" eb="3">
      <t>タ</t>
    </rPh>
    <rPh sb="5" eb="7">
      <t>トウシ</t>
    </rPh>
    <rPh sb="7" eb="9">
      <t>ショトク</t>
    </rPh>
    <phoneticPr fontId="3"/>
  </si>
  <si>
    <t>賃貸料</t>
    <phoneticPr fontId="3"/>
  </si>
  <si>
    <t>対家計民間非営利団体</t>
    <phoneticPr fontId="3"/>
  </si>
  <si>
    <t>　企　　業　　所　　得</t>
    <rPh sb="1" eb="2">
      <t>クワダ</t>
    </rPh>
    <rPh sb="4" eb="5">
      <t>ギョウ</t>
    </rPh>
    <rPh sb="7" eb="8">
      <t>トコロ</t>
    </rPh>
    <rPh sb="10" eb="11">
      <t>トク</t>
    </rPh>
    <phoneticPr fontId="3"/>
  </si>
  <si>
    <t>民間法人企業</t>
    <rPh sb="0" eb="2">
      <t>ミンカン</t>
    </rPh>
    <rPh sb="2" eb="4">
      <t>ホウジン</t>
    </rPh>
    <rPh sb="4" eb="6">
      <t>キギョウ</t>
    </rPh>
    <phoneticPr fontId="3"/>
  </si>
  <si>
    <t>公的企業</t>
    <phoneticPr fontId="3"/>
  </si>
  <si>
    <t>個人企業</t>
    <rPh sb="0" eb="1">
      <t>コ</t>
    </rPh>
    <rPh sb="1" eb="2">
      <t>ヒト</t>
    </rPh>
    <rPh sb="2" eb="3">
      <t>クワダ</t>
    </rPh>
    <rPh sb="3" eb="4">
      <t>ギョウ</t>
    </rPh>
    <phoneticPr fontId="3"/>
  </si>
  <si>
    <t>農林水産業</t>
    <phoneticPr fontId="3"/>
  </si>
  <si>
    <t>その他の産業</t>
    <rPh sb="2" eb="3">
      <t>タ</t>
    </rPh>
    <rPh sb="4" eb="6">
      <t>サンギョウ</t>
    </rPh>
    <phoneticPr fontId="3"/>
  </si>
  <si>
    <t>持ち家</t>
    <phoneticPr fontId="3"/>
  </si>
  <si>
    <t xml:space="preserve"> ５５．所得分析指標</t>
    <rPh sb="4" eb="5">
      <t>ジョ</t>
    </rPh>
    <rPh sb="5" eb="6">
      <t>トク</t>
    </rPh>
    <rPh sb="6" eb="7">
      <t>ブン</t>
    </rPh>
    <rPh sb="7" eb="8">
      <t>セキ</t>
    </rPh>
    <rPh sb="8" eb="9">
      <t>ユビ</t>
    </rPh>
    <rPh sb="9" eb="10">
      <t>ヒョウ</t>
    </rPh>
    <phoneticPr fontId="3"/>
  </si>
  <si>
    <t>（単位：百万円）</t>
    <rPh sb="1" eb="3">
      <t>タンイ</t>
    </rPh>
    <rPh sb="4" eb="5">
      <t>ヒャク</t>
    </rPh>
    <rPh sb="5" eb="7">
      <t>マンエン</t>
    </rPh>
    <phoneticPr fontId="3"/>
  </si>
  <si>
    <t>区　　　　　　分</t>
    <rPh sb="0" eb="1">
      <t>ク</t>
    </rPh>
    <rPh sb="7" eb="8">
      <t>ブン</t>
    </rPh>
    <phoneticPr fontId="3"/>
  </si>
  <si>
    <t>県平均
との比較</t>
    <rPh sb="0" eb="1">
      <t>ケン</t>
    </rPh>
    <rPh sb="1" eb="3">
      <t>ヘイキン</t>
    </rPh>
    <rPh sb="6" eb="8">
      <t>ヒカク</t>
    </rPh>
    <phoneticPr fontId="3"/>
  </si>
  <si>
    <t>県平均
との比較</t>
  </si>
  <si>
    <t>1k㎡当たり市内総生産</t>
    <rPh sb="3" eb="4">
      <t>ア</t>
    </rPh>
    <rPh sb="6" eb="8">
      <t>シナイ</t>
    </rPh>
    <rPh sb="8" eb="11">
      <t>ソウセイサン</t>
    </rPh>
    <phoneticPr fontId="3"/>
  </si>
  <si>
    <t>就業者1人当たり総生産</t>
    <rPh sb="0" eb="3">
      <t>シュウギョウシャ</t>
    </rPh>
    <rPh sb="3" eb="5">
      <t>ヒトリ</t>
    </rPh>
    <rPh sb="5" eb="6">
      <t>ア</t>
    </rPh>
    <rPh sb="8" eb="11">
      <t>ソウセイサン</t>
    </rPh>
    <phoneticPr fontId="3"/>
  </si>
  <si>
    <r>
      <t xml:space="preserve">市民所得水準
</t>
    </r>
    <r>
      <rPr>
        <sz val="9"/>
        <rFont val="ＭＳ 明朝"/>
        <family val="1"/>
        <charset val="128"/>
      </rPr>
      <t>人口1人当たり市民所得の分配</t>
    </r>
    <rPh sb="0" eb="2">
      <t>シミン</t>
    </rPh>
    <rPh sb="2" eb="4">
      <t>ショトク</t>
    </rPh>
    <rPh sb="4" eb="6">
      <t>スイジュン</t>
    </rPh>
    <rPh sb="7" eb="9">
      <t>ジンコウ</t>
    </rPh>
    <rPh sb="10" eb="11">
      <t>ニン</t>
    </rPh>
    <rPh sb="11" eb="12">
      <t>アタ</t>
    </rPh>
    <rPh sb="14" eb="16">
      <t>シミン</t>
    </rPh>
    <rPh sb="16" eb="18">
      <t>ショトク</t>
    </rPh>
    <rPh sb="19" eb="21">
      <t>ブンパイ</t>
    </rPh>
    <phoneticPr fontId="3"/>
  </si>
  <si>
    <t>　（注）県平均との比較については、山口県平均を100として、美祢市の水準を指数化している。</t>
    <rPh sb="2" eb="3">
      <t>チュウ</t>
    </rPh>
    <rPh sb="4" eb="5">
      <t>ケン</t>
    </rPh>
    <rPh sb="5" eb="7">
      <t>ヘイキン</t>
    </rPh>
    <rPh sb="9" eb="11">
      <t>ヒカク</t>
    </rPh>
    <rPh sb="17" eb="20">
      <t>ヤマグチケン</t>
    </rPh>
    <rPh sb="20" eb="22">
      <t>ヘイキン</t>
    </rPh>
    <rPh sb="30" eb="33">
      <t>ミネシ</t>
    </rPh>
    <rPh sb="34" eb="36">
      <t>スイジュン</t>
    </rPh>
    <rPh sb="37" eb="40">
      <t>シスウカ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</si>
</sst>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 * #,##0_ ;_ * \-#,##0_ ;_ * &quot;-&quot;_ ;_ @_ "/>
    <numFmt numFmtId="176" formatCode="#,##0;&quot;△ &quot;#,##0"/>
    <numFmt numFmtId="177" formatCode="_ * #,##0.0_ ;_ * \-#,##0.0_ ;_ * &quot;-&quot;_ ;_ @_ "/>
    <numFmt numFmtId="178" formatCode="#,##0.0_ "/>
    <numFmt numFmtId="179" formatCode="0.0"/>
    <numFmt numFmtId="180" formatCode="#,##0.0"/>
    <numFmt numFmtId="181" formatCode="#,##0_);[Red]\(#,##0\)"/>
    <numFmt numFmtId="182" formatCode="0.0;&quot;△ &quot;0.0"/>
    <numFmt numFmtId="183" formatCode="0_);[Red]\(0\)"/>
    <numFmt numFmtId="184" formatCode="0.0_);[Red]\(0.0\)"/>
    <numFmt numFmtId="185" formatCode="#,##0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明朝"/>
      <family val="1"/>
      <charset val="128"/>
    </font>
    <font>
      <i/>
      <sz val="11"/>
      <color rgb="FF7F7F7F"/>
      <name val="游ゴシック"/>
      <family val="3"/>
      <charset val="128"/>
      <scheme val="minor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38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119">
    <xf numFmtId="0" fontId="0" fillId="0" borderId="0" xfId="0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38" fontId="4" fillId="0" borderId="0" xfId="1" applyFont="1" applyFill="1" applyAlignment="1">
      <alignment vertical="center"/>
    </xf>
    <xf numFmtId="41" fontId="4" fillId="0" borderId="0" xfId="0" applyNumberFormat="1" applyFont="1" applyAlignment="1">
      <alignment horizontal="center" vertical="center" shrinkToFit="1"/>
    </xf>
    <xf numFmtId="41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41" fontId="6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38" fontId="2" fillId="0" borderId="0" xfId="1" applyFont="1" applyFill="1" applyAlignment="1">
      <alignment horizontal="center" vertical="center"/>
    </xf>
    <xf numFmtId="41" fontId="2" fillId="0" borderId="0" xfId="0" applyNumberFormat="1" applyFont="1" applyAlignment="1">
      <alignment horizontal="center" vertical="center" shrinkToFit="1"/>
    </xf>
    <xf numFmtId="41" fontId="2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38" fontId="6" fillId="0" borderId="0" xfId="1" applyFont="1" applyFill="1" applyAlignment="1">
      <alignment vertical="center"/>
    </xf>
    <xf numFmtId="41" fontId="6" fillId="0" borderId="0" xfId="0" applyNumberFormat="1" applyFont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8" fillId="0" borderId="0" xfId="2" applyFont="1" applyFill="1" applyBorder="1" applyAlignment="1" applyProtection="1">
      <alignment horizontal="right" vertical="center"/>
      <protection locked="0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shrinkToFit="1"/>
    </xf>
    <xf numFmtId="41" fontId="6" fillId="0" borderId="10" xfId="0" applyNumberFormat="1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41" fontId="6" fillId="0" borderId="11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shrinkToFit="1"/>
    </xf>
    <xf numFmtId="41" fontId="6" fillId="0" borderId="12" xfId="0" applyNumberFormat="1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0" xfId="0" applyFont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176" fontId="6" fillId="0" borderId="16" xfId="0" applyNumberFormat="1" applyFont="1" applyBorder="1" applyAlignment="1">
      <alignment horizontal="right"/>
    </xf>
    <xf numFmtId="177" fontId="6" fillId="0" borderId="0" xfId="1" applyNumberFormat="1" applyFont="1" applyFill="1" applyBorder="1" applyAlignment="1" applyProtection="1">
      <alignment horizontal="center" vertical="center" shrinkToFit="1"/>
      <protection locked="0"/>
    </xf>
    <xf numFmtId="176" fontId="6" fillId="0" borderId="0" xfId="0" applyNumberFormat="1" applyFont="1" applyAlignment="1">
      <alignment horizontal="right"/>
    </xf>
    <xf numFmtId="41" fontId="6" fillId="0" borderId="0" xfId="1" applyNumberFormat="1" applyFont="1" applyFill="1" applyBorder="1" applyAlignment="1" applyProtection="1">
      <alignment horizontal="center" vertical="center" shrinkToFit="1"/>
      <protection locked="0"/>
    </xf>
    <xf numFmtId="178" fontId="6" fillId="0" borderId="0" xfId="1" applyNumberFormat="1" applyFont="1" applyFill="1" applyBorder="1" applyAlignment="1" applyProtection="1">
      <alignment vertical="center" shrinkToFit="1"/>
      <protection locked="0"/>
    </xf>
    <xf numFmtId="179" fontId="6" fillId="0" borderId="0" xfId="1" applyNumberFormat="1" applyFont="1" applyFill="1" applyBorder="1" applyAlignment="1" applyProtection="1">
      <alignment vertical="center" shrinkToFit="1"/>
      <protection locked="0"/>
    </xf>
    <xf numFmtId="176" fontId="9" fillId="0" borderId="0" xfId="0" applyNumberFormat="1" applyFont="1" applyAlignment="1">
      <alignment horizontal="right"/>
    </xf>
    <xf numFmtId="176" fontId="6" fillId="0" borderId="0" xfId="0" applyNumberFormat="1" applyFont="1" applyAlignment="1" applyProtection="1">
      <alignment horizontal="right"/>
      <protection locked="0"/>
    </xf>
    <xf numFmtId="177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176" fontId="6" fillId="0" borderId="16" xfId="0" applyNumberFormat="1" applyFont="1" applyBorder="1" applyAlignment="1" applyProtection="1">
      <alignment horizontal="right"/>
      <protection locked="0"/>
    </xf>
    <xf numFmtId="176" fontId="9" fillId="0" borderId="0" xfId="0" applyNumberFormat="1" applyFont="1" applyAlignment="1" applyProtection="1">
      <alignment horizontal="right"/>
      <protection locked="0"/>
    </xf>
    <xf numFmtId="0" fontId="6" fillId="0" borderId="0" xfId="0" applyFont="1" applyAlignment="1">
      <alignment horizontal="left" vertical="center" shrinkToFit="1"/>
    </xf>
    <xf numFmtId="0" fontId="6" fillId="0" borderId="15" xfId="0" applyFont="1" applyBorder="1" applyAlignment="1">
      <alignment horizontal="left" vertical="center" shrinkToFit="1"/>
    </xf>
    <xf numFmtId="0" fontId="8" fillId="0" borderId="0" xfId="2" applyFont="1" applyFill="1" applyBorder="1" applyAlignment="1" applyProtection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177" fontId="6" fillId="0" borderId="0" xfId="1" applyNumberFormat="1" applyFont="1" applyFill="1" applyBorder="1" applyAlignment="1">
      <alignment horizontal="right" vertical="center" shrinkToFit="1"/>
    </xf>
    <xf numFmtId="41" fontId="6" fillId="0" borderId="0" xfId="1" applyNumberFormat="1" applyFont="1" applyFill="1" applyBorder="1" applyAlignment="1">
      <alignment horizontal="right" vertical="center" shrinkToFit="1"/>
    </xf>
    <xf numFmtId="0" fontId="6" fillId="0" borderId="0" xfId="0" applyFont="1" applyAlignment="1">
      <alignment horizontal="center" vertical="center" textRotation="255" wrapText="1" shrinkToFit="1"/>
    </xf>
    <xf numFmtId="0" fontId="6" fillId="0" borderId="15" xfId="0" applyFont="1" applyBorder="1" applyAlignment="1">
      <alignment horizontal="left" vertical="center" wrapText="1" shrinkToFit="1"/>
    </xf>
    <xf numFmtId="180" fontId="6" fillId="0" borderId="0" xfId="1" applyNumberFormat="1" applyFont="1" applyFill="1" applyBorder="1" applyAlignment="1" applyProtection="1">
      <alignment vertical="center" shrinkToFit="1"/>
      <protection locked="0"/>
    </xf>
    <xf numFmtId="0" fontId="6" fillId="0" borderId="15" xfId="0" applyFont="1" applyBorder="1" applyAlignment="1">
      <alignment horizontal="distributed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textRotation="255" wrapText="1" shrinkToFit="1"/>
    </xf>
    <xf numFmtId="0" fontId="6" fillId="0" borderId="17" xfId="0" applyFont="1" applyBorder="1" applyAlignment="1">
      <alignment horizontal="distributed" vertical="center" shrinkToFit="1"/>
    </xf>
    <xf numFmtId="38" fontId="6" fillId="0" borderId="1" xfId="1" applyFont="1" applyFill="1" applyBorder="1" applyAlignment="1" applyProtection="1">
      <alignment vertical="center"/>
      <protection locked="0"/>
    </xf>
    <xf numFmtId="41" fontId="6" fillId="0" borderId="1" xfId="1" applyNumberFormat="1" applyFont="1" applyFill="1" applyBorder="1" applyAlignment="1">
      <alignment horizontal="right" vertical="center" shrinkToFit="1"/>
    </xf>
    <xf numFmtId="38" fontId="6" fillId="0" borderId="18" xfId="1" applyFont="1" applyFill="1" applyBorder="1" applyAlignment="1" applyProtection="1">
      <alignment vertical="center"/>
      <protection locked="0"/>
    </xf>
    <xf numFmtId="38" fontId="6" fillId="0" borderId="1" xfId="1" applyFont="1" applyFill="1" applyBorder="1" applyAlignment="1">
      <alignment horizontal="left" vertical="center"/>
    </xf>
    <xf numFmtId="38" fontId="6" fillId="0" borderId="1" xfId="1" applyFont="1" applyFill="1" applyBorder="1" applyAlignment="1">
      <alignment vertical="center"/>
    </xf>
    <xf numFmtId="41" fontId="6" fillId="0" borderId="1" xfId="0" applyNumberFormat="1" applyFont="1" applyBorder="1" applyAlignment="1">
      <alignment horizontal="center" vertical="center"/>
    </xf>
    <xf numFmtId="38" fontId="6" fillId="0" borderId="0" xfId="1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181" fontId="6" fillId="0" borderId="0" xfId="0" applyNumberFormat="1" applyFont="1" applyAlignment="1">
      <alignment horizontal="right" vertical="center"/>
    </xf>
    <xf numFmtId="182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distributed" vertical="center"/>
    </xf>
    <xf numFmtId="0" fontId="6" fillId="0" borderId="15" xfId="0" applyFont="1" applyBorder="1" applyAlignment="1">
      <alignment horizontal="distributed" vertical="center"/>
    </xf>
    <xf numFmtId="0" fontId="6" fillId="0" borderId="15" xfId="0" applyFont="1" applyBorder="1" applyAlignment="1">
      <alignment horizontal="left" vertical="center"/>
    </xf>
    <xf numFmtId="0" fontId="10" fillId="0" borderId="0" xfId="0" applyFont="1"/>
    <xf numFmtId="0" fontId="6" fillId="0" borderId="0" xfId="0" applyFont="1" applyAlignment="1">
      <alignment horizontal="center" vertical="center" textRotation="255"/>
    </xf>
    <xf numFmtId="176" fontId="6" fillId="0" borderId="0" xfId="1" applyNumberFormat="1" applyFont="1" applyFill="1" applyBorder="1" applyAlignment="1" applyProtection="1">
      <protection locked="0"/>
    </xf>
    <xf numFmtId="176" fontId="6" fillId="0" borderId="0" xfId="3" applyNumberFormat="1" applyFont="1" applyFill="1" applyBorder="1" applyAlignment="1" applyProtection="1">
      <protection locked="0"/>
    </xf>
    <xf numFmtId="0" fontId="0" fillId="0" borderId="0" xfId="0" applyAlignment="1">
      <alignment horizontal="center" vertical="center" textRotation="255"/>
    </xf>
    <xf numFmtId="0" fontId="6" fillId="0" borderId="0" xfId="0" applyFont="1" applyAlignment="1">
      <alignment horizontal="left" vertical="center" wrapText="1" shrinkToFit="1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distributed" vertical="center" shrinkToFi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176" fontId="6" fillId="0" borderId="1" xfId="0" applyNumberFormat="1" applyFont="1" applyBorder="1" applyAlignment="1">
      <alignment horizontal="right" vertical="center"/>
    </xf>
    <xf numFmtId="182" fontId="6" fillId="0" borderId="1" xfId="0" applyNumberFormat="1" applyFont="1" applyBorder="1" applyAlignment="1">
      <alignment horizontal="right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83" fontId="6" fillId="0" borderId="16" xfId="0" applyNumberFormat="1" applyFont="1" applyBorder="1" applyAlignment="1">
      <alignment horizontal="center" vertical="center"/>
    </xf>
    <xf numFmtId="183" fontId="6" fillId="0" borderId="0" xfId="0" applyNumberFormat="1" applyFont="1" applyAlignment="1">
      <alignment horizontal="center" vertical="center"/>
    </xf>
    <xf numFmtId="183" fontId="6" fillId="0" borderId="12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distributed" vertical="center"/>
    </xf>
    <xf numFmtId="181" fontId="6" fillId="0" borderId="16" xfId="0" applyNumberFormat="1" applyFont="1" applyBorder="1" applyAlignment="1">
      <alignment horizontal="right" vertical="center"/>
    </xf>
    <xf numFmtId="184" fontId="6" fillId="0" borderId="0" xfId="0" applyNumberFormat="1" applyFont="1" applyAlignment="1">
      <alignment horizontal="right" vertical="center"/>
    </xf>
    <xf numFmtId="176" fontId="6" fillId="0" borderId="0" xfId="0" applyNumberFormat="1" applyFont="1"/>
    <xf numFmtId="182" fontId="6" fillId="0" borderId="0" xfId="0" applyNumberFormat="1" applyFont="1"/>
    <xf numFmtId="0" fontId="6" fillId="0" borderId="0" xfId="0" applyFont="1" applyAlignment="1">
      <alignment horizontal="distributed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185" fontId="6" fillId="0" borderId="18" xfId="0" applyNumberFormat="1" applyFont="1" applyBorder="1" applyAlignment="1">
      <alignment horizontal="right" vertical="center"/>
    </xf>
    <xf numFmtId="185" fontId="6" fillId="0" borderId="1" xfId="0" applyNumberFormat="1" applyFont="1" applyBorder="1" applyAlignment="1">
      <alignment horizontal="right" vertical="center"/>
    </xf>
  </cellXfs>
  <cellStyles count="4">
    <cellStyle name="桁区切り" xfId="1" builtinId="6"/>
    <cellStyle name="桁区切り 3" xfId="3" xr:uid="{ECD17E34-0CC9-49C8-A39B-EEA7E247108C}"/>
    <cellStyle name="説明文 2" xfId="2" xr:uid="{0AF319A4-84F3-4DEA-ABC3-7209E77CD246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4176E-6CDA-4677-A2F8-18AE0D2F0193}">
  <sheetPr>
    <tabColor rgb="FFFFC000"/>
  </sheetPr>
  <dimension ref="A1:AC40"/>
  <sheetViews>
    <sheetView tabSelected="1" view="pageBreakPreview" zoomScaleNormal="100" zoomScaleSheetLayoutView="100" workbookViewId="0">
      <selection sqref="A1:I1"/>
    </sheetView>
  </sheetViews>
  <sheetFormatPr defaultColWidth="2.5" defaultRowHeight="13.5" outlineLevelCol="1" x14ac:dyDescent="0.15"/>
  <cols>
    <col min="1" max="1" width="3.625" style="70" customWidth="1"/>
    <col min="2" max="2" width="22.625" style="6" customWidth="1"/>
    <col min="3" max="3" width="9.125" style="14" hidden="1" customWidth="1" outlineLevel="1"/>
    <col min="4" max="4" width="6.625" style="15" hidden="1" customWidth="1" outlineLevel="1"/>
    <col min="5" max="5" width="9.125" style="14" hidden="1" customWidth="1" outlineLevel="1"/>
    <col min="6" max="6" width="6.625" style="15" hidden="1" customWidth="1" outlineLevel="1"/>
    <col min="7" max="7" width="9.125" style="14" hidden="1" customWidth="1" outlineLevel="1"/>
    <col min="8" max="8" width="6.625" style="7" hidden="1" customWidth="1" outlineLevel="1"/>
    <col min="9" max="9" width="9.125" style="14" hidden="1" customWidth="1" outlineLevel="1"/>
    <col min="10" max="10" width="6.625" style="7" hidden="1" customWidth="1" outlineLevel="1"/>
    <col min="11" max="11" width="9.125" style="7" hidden="1" customWidth="1" outlineLevel="1"/>
    <col min="12" max="12" width="6.625" style="7" hidden="1" customWidth="1" outlineLevel="1"/>
    <col min="13" max="13" width="9.125" style="7" hidden="1" customWidth="1" outlineLevel="1"/>
    <col min="14" max="14" width="6.625" style="7" hidden="1" customWidth="1" outlineLevel="1"/>
    <col min="15" max="15" width="9.125" style="6" hidden="1" customWidth="1" outlineLevel="1"/>
    <col min="16" max="16" width="6.625" style="7" hidden="1" customWidth="1" outlineLevel="1"/>
    <col min="17" max="17" width="9.125" style="6" hidden="1" customWidth="1" outlineLevel="1"/>
    <col min="18" max="18" width="6.625" style="7" hidden="1" customWidth="1" outlineLevel="1"/>
    <col min="19" max="19" width="9.125" style="7" hidden="1" customWidth="1" outlineLevel="1"/>
    <col min="20" max="20" width="6.625" style="7" hidden="1" customWidth="1" outlineLevel="1"/>
    <col min="21" max="21" width="9.125" style="7" customWidth="1" collapsed="1"/>
    <col min="22" max="25" width="9.125" style="7" customWidth="1"/>
    <col min="26" max="26" width="6.625" style="7" customWidth="1"/>
    <col min="27" max="27" width="9.125" style="7" customWidth="1"/>
    <col min="28" max="28" width="6.625" style="7" customWidth="1"/>
    <col min="29" max="29" width="8.875" style="6" customWidth="1"/>
    <col min="30" max="16384" width="2.5" style="6"/>
  </cols>
  <sheetData>
    <row r="1" spans="1:29" ht="24.95" customHeight="1" x14ac:dyDescent="0.15">
      <c r="A1" s="1" t="s">
        <v>0</v>
      </c>
      <c r="B1" s="2"/>
      <c r="C1" s="3"/>
      <c r="D1" s="4"/>
      <c r="E1" s="3"/>
      <c r="F1" s="4"/>
      <c r="G1" s="3"/>
      <c r="H1" s="5"/>
      <c r="I1" s="3"/>
      <c r="J1" s="5"/>
      <c r="K1" s="5"/>
      <c r="L1" s="5"/>
      <c r="M1" s="5"/>
      <c r="N1" s="5"/>
    </row>
    <row r="2" spans="1:29" ht="24.95" customHeight="1" x14ac:dyDescent="0.15">
      <c r="A2" s="8" t="s">
        <v>1</v>
      </c>
      <c r="B2" s="9"/>
      <c r="C2" s="10"/>
      <c r="D2" s="11"/>
      <c r="E2" s="10"/>
      <c r="F2" s="11"/>
      <c r="G2" s="10"/>
      <c r="H2" s="12"/>
      <c r="I2" s="10"/>
      <c r="J2" s="12"/>
      <c r="K2" s="12"/>
      <c r="L2" s="12"/>
      <c r="M2" s="12"/>
      <c r="N2" s="12"/>
    </row>
    <row r="3" spans="1:29" ht="20.100000000000001" customHeight="1" thickBot="1" x14ac:dyDescent="0.2">
      <c r="A3" s="13" t="s">
        <v>2</v>
      </c>
      <c r="K3" s="13"/>
      <c r="L3" s="13"/>
      <c r="M3" s="13"/>
      <c r="N3" s="13"/>
      <c r="O3" s="13"/>
      <c r="P3" s="13"/>
      <c r="Q3" s="13"/>
      <c r="R3" s="13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9" ht="24" customHeight="1" x14ac:dyDescent="0.15">
      <c r="A4" s="16" t="s">
        <v>3</v>
      </c>
      <c r="B4" s="17"/>
      <c r="C4" s="18" t="s">
        <v>4</v>
      </c>
      <c r="D4" s="19"/>
      <c r="E4" s="18" t="s">
        <v>5</v>
      </c>
      <c r="F4" s="19"/>
      <c r="G4" s="19" t="s">
        <v>6</v>
      </c>
      <c r="H4" s="19"/>
      <c r="I4" s="19" t="s">
        <v>7</v>
      </c>
      <c r="J4" s="19"/>
      <c r="K4" s="19" t="s">
        <v>8</v>
      </c>
      <c r="L4" s="19"/>
      <c r="M4" s="20" t="s">
        <v>9</v>
      </c>
      <c r="N4" s="18"/>
      <c r="O4" s="20" t="s">
        <v>10</v>
      </c>
      <c r="P4" s="18"/>
      <c r="Q4" s="20" t="s">
        <v>11</v>
      </c>
      <c r="R4" s="18"/>
      <c r="S4" s="19" t="s">
        <v>12</v>
      </c>
      <c r="T4" s="20"/>
      <c r="U4" s="19" t="s">
        <v>13</v>
      </c>
      <c r="V4" s="20"/>
      <c r="W4" s="19" t="s">
        <v>14</v>
      </c>
      <c r="X4" s="20"/>
      <c r="Y4" s="19" t="s">
        <v>15</v>
      </c>
      <c r="Z4" s="20"/>
      <c r="AA4" s="19" t="s">
        <v>16</v>
      </c>
      <c r="AB4" s="20"/>
      <c r="AC4" s="21"/>
    </row>
    <row r="5" spans="1:29" ht="24" customHeight="1" x14ac:dyDescent="0.15">
      <c r="A5" s="22"/>
      <c r="B5" s="23"/>
      <c r="C5" s="24" t="s">
        <v>17</v>
      </c>
      <c r="D5" s="25" t="s">
        <v>18</v>
      </c>
      <c r="E5" s="24" t="s">
        <v>17</v>
      </c>
      <c r="F5" s="25" t="s">
        <v>18</v>
      </c>
      <c r="G5" s="26" t="s">
        <v>17</v>
      </c>
      <c r="H5" s="27" t="s">
        <v>18</v>
      </c>
      <c r="I5" s="26" t="s">
        <v>17</v>
      </c>
      <c r="J5" s="27" t="s">
        <v>18</v>
      </c>
      <c r="K5" s="26" t="s">
        <v>17</v>
      </c>
      <c r="L5" s="27" t="s">
        <v>18</v>
      </c>
      <c r="M5" s="26" t="s">
        <v>19</v>
      </c>
      <c r="N5" s="27" t="s">
        <v>20</v>
      </c>
      <c r="O5" s="26" t="s">
        <v>19</v>
      </c>
      <c r="P5" s="25" t="s">
        <v>20</v>
      </c>
      <c r="Q5" s="26" t="s">
        <v>19</v>
      </c>
      <c r="R5" s="25" t="s">
        <v>20</v>
      </c>
      <c r="S5" s="26" t="s">
        <v>17</v>
      </c>
      <c r="T5" s="25" t="s">
        <v>18</v>
      </c>
      <c r="U5" s="26" t="s">
        <v>17</v>
      </c>
      <c r="V5" s="25" t="s">
        <v>18</v>
      </c>
      <c r="W5" s="26" t="s">
        <v>17</v>
      </c>
      <c r="X5" s="25" t="s">
        <v>18</v>
      </c>
      <c r="Y5" s="26" t="s">
        <v>17</v>
      </c>
      <c r="Z5" s="25" t="s">
        <v>18</v>
      </c>
      <c r="AA5" s="26" t="s">
        <v>17</v>
      </c>
      <c r="AB5" s="25" t="s">
        <v>18</v>
      </c>
      <c r="AC5" s="28"/>
    </row>
    <row r="6" spans="1:29" ht="15" customHeight="1" x14ac:dyDescent="0.15">
      <c r="A6" s="29"/>
      <c r="B6" s="30"/>
      <c r="C6" s="31"/>
      <c r="D6" s="32"/>
      <c r="E6" s="31"/>
      <c r="F6" s="32"/>
      <c r="G6" s="33"/>
      <c r="H6" s="32"/>
      <c r="I6" s="31"/>
      <c r="J6" s="32"/>
      <c r="K6" s="31"/>
      <c r="L6" s="32"/>
      <c r="M6" s="31"/>
      <c r="N6" s="32"/>
      <c r="S6" s="6"/>
      <c r="U6" s="6"/>
      <c r="W6" s="6"/>
      <c r="Y6" s="6"/>
      <c r="AA6" s="6"/>
      <c r="AC6" s="21"/>
    </row>
    <row r="7" spans="1:29" ht="21.95" customHeight="1" x14ac:dyDescent="0.15">
      <c r="A7" s="34" t="s">
        <v>21</v>
      </c>
      <c r="B7" s="35"/>
      <c r="C7" s="36">
        <v>2853</v>
      </c>
      <c r="D7" s="37">
        <f t="shared" ref="D7:D25" si="0">C7/C$25*100</f>
        <v>3.0469050365244139</v>
      </c>
      <c r="E7" s="38">
        <v>2636</v>
      </c>
      <c r="F7" s="39">
        <f t="shared" ref="F7:F25" si="1">E7/E$25*100</f>
        <v>2.7133299022130726</v>
      </c>
      <c r="G7" s="36">
        <v>1998</v>
      </c>
      <c r="H7" s="40">
        <f t="shared" ref="H7:H25" si="2">G7/G$25*100</f>
        <v>1.7990923498055034</v>
      </c>
      <c r="I7" s="38">
        <v>1348</v>
      </c>
      <c r="J7" s="41">
        <f t="shared" ref="J7:J25" si="3">I7/I$25*100</f>
        <v>1.1855030912784612</v>
      </c>
      <c r="K7" s="38">
        <v>1435</v>
      </c>
      <c r="L7" s="41">
        <f t="shared" ref="L7:L25" si="4">K7/K$25*100</f>
        <v>1.2497496146242477</v>
      </c>
      <c r="M7" s="38">
        <v>1740</v>
      </c>
      <c r="N7" s="41">
        <f>M7/M$25*100</f>
        <v>1.5546541341291256</v>
      </c>
      <c r="O7" s="38">
        <v>1810</v>
      </c>
      <c r="P7" s="41">
        <f>O7/O$25*100</f>
        <v>1.5647964035618571</v>
      </c>
      <c r="Q7" s="38">
        <v>1701</v>
      </c>
      <c r="R7" s="41">
        <f>Q7/Q$25*100</f>
        <v>1.5808844030558191</v>
      </c>
      <c r="S7" s="42">
        <v>1730</v>
      </c>
      <c r="T7" s="41">
        <f>S7/S$25*100</f>
        <v>1.5842781003315078</v>
      </c>
      <c r="U7" s="38">
        <v>1484</v>
      </c>
      <c r="V7" s="41">
        <f>U7/U$25*100</f>
        <v>1.4875105248386191</v>
      </c>
      <c r="W7" s="38">
        <v>1633</v>
      </c>
      <c r="X7" s="41">
        <f>W7/W$25*100</f>
        <v>1.5098980148493339</v>
      </c>
      <c r="Y7" s="41">
        <v>1479</v>
      </c>
      <c r="Z7" s="41">
        <f t="shared" ref="Z7:Z25" si="5">Y7/Y$25*100</f>
        <v>1.4782904205981129</v>
      </c>
      <c r="AA7" s="38">
        <v>1510</v>
      </c>
      <c r="AB7" s="41">
        <f t="shared" ref="AB7:AB34" si="6">AA7/AA$25*100</f>
        <v>1.3918461779535252</v>
      </c>
      <c r="AC7" s="21"/>
    </row>
    <row r="8" spans="1:29" ht="21.95" customHeight="1" x14ac:dyDescent="0.15">
      <c r="A8" s="34" t="s">
        <v>22</v>
      </c>
      <c r="B8" s="35"/>
      <c r="C8" s="43">
        <v>516</v>
      </c>
      <c r="D8" s="44">
        <f t="shared" si="0"/>
        <v>0.55107010124311162</v>
      </c>
      <c r="E8" s="43">
        <v>534</v>
      </c>
      <c r="F8" s="45">
        <f t="shared" si="1"/>
        <v>0.54966546577457542</v>
      </c>
      <c r="G8" s="46">
        <v>571</v>
      </c>
      <c r="H8" s="40">
        <f t="shared" si="2"/>
        <v>0.51415502089036169</v>
      </c>
      <c r="I8" s="43">
        <v>578</v>
      </c>
      <c r="J8" s="41">
        <f t="shared" si="3"/>
        <v>0.50832402578557168</v>
      </c>
      <c r="K8" s="43">
        <v>570</v>
      </c>
      <c r="L8" s="41">
        <f t="shared" si="4"/>
        <v>0.49641622323053741</v>
      </c>
      <c r="M8" s="43">
        <v>630</v>
      </c>
      <c r="N8" s="41">
        <f t="shared" ref="N8:N25" si="7">M8/M$25*100</f>
        <v>0.56289201408123513</v>
      </c>
      <c r="O8" s="43">
        <v>636</v>
      </c>
      <c r="P8" s="41">
        <f t="shared" ref="P8:P25" si="8">O8/O$25*100</f>
        <v>0.54984006224604476</v>
      </c>
      <c r="Q8" s="43">
        <v>659</v>
      </c>
      <c r="R8" s="41">
        <f t="shared" ref="R8:R25" si="9">Q8/Q$25*100</f>
        <v>0.61246491570475292</v>
      </c>
      <c r="S8" s="47">
        <v>696</v>
      </c>
      <c r="T8" s="41">
        <f t="shared" ref="T8:T25" si="10">S8/S$25*100</f>
        <v>0.63737431088481478</v>
      </c>
      <c r="U8" s="43">
        <v>808</v>
      </c>
      <c r="V8" s="41">
        <f t="shared" ref="V8:V25" si="11">U8/U$25*100</f>
        <v>0.80991139088248265</v>
      </c>
      <c r="W8" s="43">
        <v>794</v>
      </c>
      <c r="X8" s="41">
        <f t="shared" ref="X8:X23" si="12">W8/W$25*100</f>
        <v>0.73414514622802884</v>
      </c>
      <c r="Y8" s="43">
        <v>1009</v>
      </c>
      <c r="Z8" s="41">
        <f t="shared" si="5"/>
        <v>1.0085159123620662</v>
      </c>
      <c r="AA8" s="43">
        <v>875</v>
      </c>
      <c r="AB8" s="41">
        <f t="shared" si="6"/>
        <v>0.80653338126446006</v>
      </c>
      <c r="AC8" s="21"/>
    </row>
    <row r="9" spans="1:29" ht="21.95" customHeight="1" x14ac:dyDescent="0.15">
      <c r="A9" s="34" t="s">
        <v>23</v>
      </c>
      <c r="B9" s="35"/>
      <c r="C9" s="43">
        <v>1</v>
      </c>
      <c r="D9" s="44">
        <f t="shared" si="0"/>
        <v>1.0679653124866504E-3</v>
      </c>
      <c r="E9" s="43">
        <v>1</v>
      </c>
      <c r="F9" s="45">
        <f t="shared" si="1"/>
        <v>1.029336078229542E-3</v>
      </c>
      <c r="G9" s="46">
        <v>1</v>
      </c>
      <c r="H9" s="40">
        <f t="shared" si="2"/>
        <v>9.0044662152427611E-4</v>
      </c>
      <c r="I9" s="43">
        <v>1</v>
      </c>
      <c r="J9" s="41">
        <f t="shared" si="3"/>
        <v>8.7945333180894749E-4</v>
      </c>
      <c r="K9" s="43">
        <v>1</v>
      </c>
      <c r="L9" s="41">
        <f t="shared" si="4"/>
        <v>8.709056547904166E-4</v>
      </c>
      <c r="M9" s="43">
        <v>1</v>
      </c>
      <c r="N9" s="41">
        <f t="shared" si="7"/>
        <v>8.9347938743053197E-4</v>
      </c>
      <c r="O9" s="43">
        <v>1</v>
      </c>
      <c r="P9" s="41">
        <f t="shared" si="8"/>
        <v>8.6452839975793198E-4</v>
      </c>
      <c r="Q9" s="43">
        <v>1</v>
      </c>
      <c r="R9" s="41">
        <f t="shared" si="9"/>
        <v>9.2938530455956433E-4</v>
      </c>
      <c r="S9" s="47">
        <v>1</v>
      </c>
      <c r="T9" s="41">
        <f t="shared" si="10"/>
        <v>9.1576768805289477E-4</v>
      </c>
      <c r="U9" s="43">
        <v>0</v>
      </c>
      <c r="V9" s="41">
        <f t="shared" si="11"/>
        <v>0</v>
      </c>
      <c r="W9" s="43">
        <v>0</v>
      </c>
      <c r="X9" s="41">
        <f t="shared" si="12"/>
        <v>0</v>
      </c>
      <c r="Y9" s="43">
        <v>1</v>
      </c>
      <c r="Z9" s="41">
        <f t="shared" si="5"/>
        <v>9.9952023028946095E-4</v>
      </c>
      <c r="AA9" s="43">
        <v>1</v>
      </c>
      <c r="AB9" s="41">
        <f t="shared" si="6"/>
        <v>9.2175243573081142E-4</v>
      </c>
      <c r="AC9" s="21"/>
    </row>
    <row r="10" spans="1:29" ht="21.95" customHeight="1" x14ac:dyDescent="0.15">
      <c r="A10" s="34" t="s">
        <v>24</v>
      </c>
      <c r="B10" s="35"/>
      <c r="C10" s="43">
        <v>2980</v>
      </c>
      <c r="D10" s="44">
        <f t="shared" si="0"/>
        <v>3.1825366312102186</v>
      </c>
      <c r="E10" s="43">
        <v>3347</v>
      </c>
      <c r="F10" s="45">
        <f t="shared" si="1"/>
        <v>3.4451878538342773</v>
      </c>
      <c r="G10" s="46">
        <v>4116</v>
      </c>
      <c r="H10" s="40">
        <f t="shared" si="2"/>
        <v>3.7062382941939207</v>
      </c>
      <c r="I10" s="43">
        <v>4868</v>
      </c>
      <c r="J10" s="41">
        <f t="shared" si="3"/>
        <v>4.281178819245957</v>
      </c>
      <c r="K10" s="43">
        <v>5270</v>
      </c>
      <c r="L10" s="41">
        <f t="shared" si="4"/>
        <v>4.589672800745495</v>
      </c>
      <c r="M10" s="43">
        <v>5039</v>
      </c>
      <c r="N10" s="41">
        <f t="shared" si="7"/>
        <v>4.5022426332624512</v>
      </c>
      <c r="O10" s="43">
        <v>5173</v>
      </c>
      <c r="P10" s="41">
        <f t="shared" si="8"/>
        <v>4.4722054119477832</v>
      </c>
      <c r="Q10" s="43">
        <v>5547</v>
      </c>
      <c r="R10" s="41">
        <f t="shared" si="9"/>
        <v>5.1553002843919034</v>
      </c>
      <c r="S10" s="47">
        <v>5452</v>
      </c>
      <c r="T10" s="41">
        <f t="shared" si="10"/>
        <v>4.9927654352643822</v>
      </c>
      <c r="U10" s="43">
        <v>6460</v>
      </c>
      <c r="V10" s="41">
        <f t="shared" si="11"/>
        <v>6.4752816647287599</v>
      </c>
      <c r="W10" s="43">
        <v>6233</v>
      </c>
      <c r="X10" s="41">
        <f t="shared" si="12"/>
        <v>5.7631318594953447</v>
      </c>
      <c r="Y10" s="43">
        <v>6103</v>
      </c>
      <c r="Z10" s="41">
        <f t="shared" si="5"/>
        <v>6.1000719654565803</v>
      </c>
      <c r="AA10" s="43">
        <v>6216</v>
      </c>
      <c r="AB10" s="41">
        <f t="shared" si="6"/>
        <v>5.7296131405027237</v>
      </c>
      <c r="AC10" s="21"/>
    </row>
    <row r="11" spans="1:29" ht="21.95" customHeight="1" x14ac:dyDescent="0.15">
      <c r="A11" s="34" t="s">
        <v>25</v>
      </c>
      <c r="B11" s="35"/>
      <c r="C11" s="43">
        <v>20271</v>
      </c>
      <c r="D11" s="44">
        <f t="shared" si="0"/>
        <v>21.648724849416894</v>
      </c>
      <c r="E11" s="43">
        <v>27014</v>
      </c>
      <c r="F11" s="45">
        <f t="shared" si="1"/>
        <v>27.806484817292848</v>
      </c>
      <c r="G11" s="46">
        <v>42988</v>
      </c>
      <c r="H11" s="40">
        <f t="shared" si="2"/>
        <v>38.70839936608558</v>
      </c>
      <c r="I11" s="43">
        <v>47284</v>
      </c>
      <c r="J11" s="41">
        <f t="shared" si="3"/>
        <v>41.584071341254273</v>
      </c>
      <c r="K11" s="43">
        <v>47667</v>
      </c>
      <c r="L11" s="41">
        <f t="shared" si="4"/>
        <v>41.513459846894783</v>
      </c>
      <c r="M11" s="43">
        <v>43624</v>
      </c>
      <c r="N11" s="41">
        <f t="shared" si="7"/>
        <v>38.977144797269524</v>
      </c>
      <c r="O11" s="43">
        <v>45136</v>
      </c>
      <c r="P11" s="41">
        <f t="shared" si="8"/>
        <v>39.021353851474025</v>
      </c>
      <c r="Q11" s="43">
        <v>38265</v>
      </c>
      <c r="R11" s="41">
        <f t="shared" si="9"/>
        <v>35.56292867897173</v>
      </c>
      <c r="S11" s="47">
        <v>42835</v>
      </c>
      <c r="T11" s="41">
        <f t="shared" si="10"/>
        <v>39.226908917745746</v>
      </c>
      <c r="U11" s="43">
        <v>36131</v>
      </c>
      <c r="V11" s="41">
        <f t="shared" si="11"/>
        <v>36.216470871256163</v>
      </c>
      <c r="W11" s="43">
        <v>40161</v>
      </c>
      <c r="X11" s="41">
        <f t="shared" si="12"/>
        <v>37.133505311919222</v>
      </c>
      <c r="Y11" s="43">
        <v>31308</v>
      </c>
      <c r="Z11" s="41">
        <f t="shared" si="5"/>
        <v>31.292979369902447</v>
      </c>
      <c r="AA11" s="43">
        <v>40606</v>
      </c>
      <c r="AB11" s="41">
        <f t="shared" si="6"/>
        <v>37.42867940528533</v>
      </c>
      <c r="AC11" s="21"/>
    </row>
    <row r="12" spans="1:29" ht="21.95" customHeight="1" x14ac:dyDescent="0.15">
      <c r="A12" s="48" t="s">
        <v>26</v>
      </c>
      <c r="B12" s="49"/>
      <c r="C12" s="43">
        <v>2060</v>
      </c>
      <c r="D12" s="44">
        <f t="shared" si="0"/>
        <v>2.2000085437224999</v>
      </c>
      <c r="E12" s="43">
        <v>1900</v>
      </c>
      <c r="F12" s="45">
        <f t="shared" si="1"/>
        <v>1.9557385486361298</v>
      </c>
      <c r="G12" s="46">
        <v>1990</v>
      </c>
      <c r="H12" s="40">
        <f t="shared" si="2"/>
        <v>1.7918887768333094</v>
      </c>
      <c r="I12" s="43">
        <v>2120</v>
      </c>
      <c r="J12" s="41">
        <f t="shared" si="3"/>
        <v>1.8644410634349688</v>
      </c>
      <c r="K12" s="43">
        <v>2545</v>
      </c>
      <c r="L12" s="41">
        <f t="shared" si="4"/>
        <v>2.21645489144161</v>
      </c>
      <c r="M12" s="43">
        <v>2551</v>
      </c>
      <c r="N12" s="41">
        <f t="shared" si="7"/>
        <v>2.2792659173352869</v>
      </c>
      <c r="O12" s="43">
        <v>2683</v>
      </c>
      <c r="P12" s="41">
        <f t="shared" si="8"/>
        <v>2.3195296965505316</v>
      </c>
      <c r="Q12" s="43">
        <v>2668</v>
      </c>
      <c r="R12" s="41">
        <f t="shared" si="9"/>
        <v>2.4795999925649173</v>
      </c>
      <c r="S12" s="47">
        <v>2947</v>
      </c>
      <c r="T12" s="41">
        <f t="shared" si="10"/>
        <v>2.6987673766918805</v>
      </c>
      <c r="U12" s="43">
        <v>2605</v>
      </c>
      <c r="V12" s="41">
        <f t="shared" si="11"/>
        <v>2.6111623431297861</v>
      </c>
      <c r="W12" s="43">
        <v>2523</v>
      </c>
      <c r="X12" s="41">
        <f t="shared" si="12"/>
        <v>2.3328063021830188</v>
      </c>
      <c r="Y12" s="43">
        <v>2161</v>
      </c>
      <c r="Z12" s="41">
        <f t="shared" si="5"/>
        <v>2.1599632176555255</v>
      </c>
      <c r="AA12" s="43">
        <v>3091</v>
      </c>
      <c r="AB12" s="41">
        <f t="shared" si="6"/>
        <v>2.8491367788439379</v>
      </c>
      <c r="AC12" s="21"/>
    </row>
    <row r="13" spans="1:29" ht="21.95" customHeight="1" x14ac:dyDescent="0.15">
      <c r="A13" s="34" t="s">
        <v>27</v>
      </c>
      <c r="B13" s="35"/>
      <c r="C13" s="43">
        <v>6750</v>
      </c>
      <c r="D13" s="44">
        <f t="shared" si="0"/>
        <v>7.2087658592848909</v>
      </c>
      <c r="E13" s="43">
        <v>5908</v>
      </c>
      <c r="F13" s="45">
        <f t="shared" si="1"/>
        <v>6.0813175501801338</v>
      </c>
      <c r="G13" s="46">
        <v>6042</v>
      </c>
      <c r="H13" s="40">
        <f t="shared" si="2"/>
        <v>5.440498487249676</v>
      </c>
      <c r="I13" s="43">
        <v>4923</v>
      </c>
      <c r="J13" s="41">
        <f t="shared" si="3"/>
        <v>4.329548752495449</v>
      </c>
      <c r="K13" s="43">
        <v>3846</v>
      </c>
      <c r="L13" s="41">
        <f t="shared" si="4"/>
        <v>3.3495031483239424</v>
      </c>
      <c r="M13" s="43">
        <v>4750</v>
      </c>
      <c r="N13" s="41">
        <f t="shared" si="7"/>
        <v>4.2440270902950274</v>
      </c>
      <c r="O13" s="43">
        <v>7587</v>
      </c>
      <c r="P13" s="41">
        <f t="shared" si="8"/>
        <v>6.5591769689634303</v>
      </c>
      <c r="Q13" s="43">
        <v>7412</v>
      </c>
      <c r="R13" s="41">
        <f t="shared" si="9"/>
        <v>6.8886038773954912</v>
      </c>
      <c r="S13" s="47">
        <v>5823</v>
      </c>
      <c r="T13" s="41">
        <f t="shared" si="10"/>
        <v>5.3325152475320063</v>
      </c>
      <c r="U13" s="43">
        <v>5531</v>
      </c>
      <c r="V13" s="41">
        <f t="shared" si="11"/>
        <v>5.5440840383304604</v>
      </c>
      <c r="W13" s="43">
        <v>10513</v>
      </c>
      <c r="X13" s="41">
        <f t="shared" si="12"/>
        <v>9.7204885671225032</v>
      </c>
      <c r="Y13" s="43">
        <v>10105</v>
      </c>
      <c r="Z13" s="41">
        <f t="shared" si="5"/>
        <v>10.100151927075004</v>
      </c>
      <c r="AA13" s="43">
        <v>8255</v>
      </c>
      <c r="AB13" s="41">
        <f t="shared" si="6"/>
        <v>7.6090663569578485</v>
      </c>
      <c r="AC13" s="21"/>
    </row>
    <row r="14" spans="1:29" ht="21.95" customHeight="1" x14ac:dyDescent="0.15">
      <c r="A14" s="34" t="s">
        <v>28</v>
      </c>
      <c r="B14" s="35"/>
      <c r="C14" s="43">
        <v>7183</v>
      </c>
      <c r="D14" s="44">
        <f t="shared" si="0"/>
        <v>7.6711948395916103</v>
      </c>
      <c r="E14" s="43">
        <v>6655</v>
      </c>
      <c r="F14" s="45">
        <f t="shared" si="1"/>
        <v>6.8502316006176009</v>
      </c>
      <c r="G14" s="46">
        <v>5708</v>
      </c>
      <c r="H14" s="40">
        <f t="shared" si="2"/>
        <v>5.1397493156605671</v>
      </c>
      <c r="I14" s="43">
        <v>6200</v>
      </c>
      <c r="J14" s="41">
        <f t="shared" si="3"/>
        <v>5.4526106572154749</v>
      </c>
      <c r="K14" s="43">
        <v>7028</v>
      </c>
      <c r="L14" s="41">
        <f t="shared" si="4"/>
        <v>6.1207249418670475</v>
      </c>
      <c r="M14" s="43">
        <v>6567</v>
      </c>
      <c r="N14" s="41">
        <f t="shared" si="7"/>
        <v>5.8674791372563035</v>
      </c>
      <c r="O14" s="43">
        <v>6232</v>
      </c>
      <c r="P14" s="41">
        <f t="shared" si="8"/>
        <v>5.3877409872914326</v>
      </c>
      <c r="Q14" s="43">
        <v>5626</v>
      </c>
      <c r="R14" s="41">
        <f t="shared" si="9"/>
        <v>5.2287217234521091</v>
      </c>
      <c r="S14" s="47">
        <v>5053</v>
      </c>
      <c r="T14" s="41">
        <f t="shared" si="10"/>
        <v>4.6273741277312768</v>
      </c>
      <c r="U14" s="43">
        <v>4315</v>
      </c>
      <c r="V14" s="41">
        <f t="shared" si="11"/>
        <v>4.3252074896756341</v>
      </c>
      <c r="W14" s="43">
        <v>4444</v>
      </c>
      <c r="X14" s="41">
        <f t="shared" si="12"/>
        <v>4.1089937403493195</v>
      </c>
      <c r="Y14" s="43">
        <v>4496</v>
      </c>
      <c r="Z14" s="41">
        <f t="shared" si="5"/>
        <v>4.4938429553814174</v>
      </c>
      <c r="AA14" s="43">
        <v>4786</v>
      </c>
      <c r="AB14" s="41">
        <f t="shared" si="6"/>
        <v>4.4115071574076632</v>
      </c>
      <c r="AC14" s="21"/>
    </row>
    <row r="15" spans="1:29" ht="21.95" customHeight="1" x14ac:dyDescent="0.15">
      <c r="A15" s="34" t="s">
        <v>29</v>
      </c>
      <c r="B15" s="35"/>
      <c r="C15" s="43">
        <v>6714</v>
      </c>
      <c r="D15" s="44">
        <f t="shared" si="0"/>
        <v>7.170319108035371</v>
      </c>
      <c r="E15" s="43">
        <v>6541</v>
      </c>
      <c r="F15" s="45">
        <f t="shared" si="1"/>
        <v>6.7328872876994339</v>
      </c>
      <c r="G15" s="46">
        <v>6176</v>
      </c>
      <c r="H15" s="40">
        <f t="shared" si="2"/>
        <v>5.5611583345339293</v>
      </c>
      <c r="I15" s="43">
        <v>6662</v>
      </c>
      <c r="J15" s="41">
        <f t="shared" si="3"/>
        <v>5.8589180965112089</v>
      </c>
      <c r="K15" s="43">
        <v>6899</v>
      </c>
      <c r="L15" s="41">
        <f t="shared" si="4"/>
        <v>6.0083781123990843</v>
      </c>
      <c r="M15" s="43">
        <v>7277</v>
      </c>
      <c r="N15" s="41">
        <f t="shared" si="7"/>
        <v>6.5018495023319813</v>
      </c>
      <c r="O15" s="43">
        <v>7183</v>
      </c>
      <c r="P15" s="41">
        <f t="shared" si="8"/>
        <v>6.2099074954612261</v>
      </c>
      <c r="Q15" s="43">
        <v>6869</v>
      </c>
      <c r="R15" s="41">
        <f t="shared" si="9"/>
        <v>6.3839476570196467</v>
      </c>
      <c r="S15" s="47">
        <v>6687</v>
      </c>
      <c r="T15" s="41">
        <f t="shared" si="10"/>
        <v>6.1237385300097067</v>
      </c>
      <c r="U15" s="43">
        <v>5865</v>
      </c>
      <c r="V15" s="41">
        <f t="shared" si="11"/>
        <v>5.8788741429774269</v>
      </c>
      <c r="W15" s="43">
        <v>5629</v>
      </c>
      <c r="X15" s="41">
        <f t="shared" si="12"/>
        <v>5.2046637633722597</v>
      </c>
      <c r="Y15" s="43">
        <v>6442</v>
      </c>
      <c r="Z15" s="41">
        <f t="shared" si="5"/>
        <v>6.4389093235247081</v>
      </c>
      <c r="AA15" s="43">
        <v>5962</v>
      </c>
      <c r="AB15" s="41">
        <f t="shared" si="6"/>
        <v>5.4954880218270974</v>
      </c>
      <c r="AC15" s="50"/>
    </row>
    <row r="16" spans="1:29" ht="21.95" customHeight="1" x14ac:dyDescent="0.15">
      <c r="A16" s="51" t="s">
        <v>30</v>
      </c>
      <c r="B16" s="52"/>
      <c r="C16" s="43">
        <v>2022</v>
      </c>
      <c r="D16" s="44">
        <f t="shared" si="0"/>
        <v>2.1594258618480069</v>
      </c>
      <c r="E16" s="43">
        <v>1879</v>
      </c>
      <c r="F16" s="45">
        <f t="shared" si="1"/>
        <v>1.9341224909933095</v>
      </c>
      <c r="G16" s="46">
        <v>1945</v>
      </c>
      <c r="H16" s="40">
        <f t="shared" si="2"/>
        <v>1.7513686788647169</v>
      </c>
      <c r="I16" s="43">
        <v>1944</v>
      </c>
      <c r="J16" s="41">
        <f t="shared" si="3"/>
        <v>1.7096572770365941</v>
      </c>
      <c r="K16" s="43">
        <v>1884</v>
      </c>
      <c r="L16" s="41">
        <f t="shared" si="4"/>
        <v>1.6407862536251447</v>
      </c>
      <c r="M16" s="43">
        <v>2048</v>
      </c>
      <c r="N16" s="41">
        <f t="shared" si="7"/>
        <v>1.8298457854577295</v>
      </c>
      <c r="O16" s="43">
        <v>2031</v>
      </c>
      <c r="P16" s="41">
        <f t="shared" si="8"/>
        <v>1.75585717990836</v>
      </c>
      <c r="Q16" s="43">
        <v>1882</v>
      </c>
      <c r="R16" s="41">
        <f t="shared" si="9"/>
        <v>1.7491031431811002</v>
      </c>
      <c r="S16" s="47">
        <v>1670</v>
      </c>
      <c r="T16" s="41">
        <f t="shared" si="10"/>
        <v>1.5293320390483343</v>
      </c>
      <c r="U16" s="43">
        <v>900</v>
      </c>
      <c r="V16" s="41">
        <f t="shared" si="11"/>
        <v>0.90212902449781485</v>
      </c>
      <c r="W16" s="43">
        <v>777</v>
      </c>
      <c r="X16" s="41">
        <f t="shared" si="12"/>
        <v>0.7184266733239022</v>
      </c>
      <c r="Y16" s="43">
        <v>1081</v>
      </c>
      <c r="Z16" s="41">
        <f t="shared" si="5"/>
        <v>1.0804813689429074</v>
      </c>
      <c r="AA16" s="43">
        <v>1506</v>
      </c>
      <c r="AB16" s="41">
        <f t="shared" si="6"/>
        <v>1.388159168210602</v>
      </c>
      <c r="AC16" s="21"/>
    </row>
    <row r="17" spans="1:29" ht="21.95" customHeight="1" x14ac:dyDescent="0.15">
      <c r="A17" s="34" t="s">
        <v>31</v>
      </c>
      <c r="B17" s="35"/>
      <c r="C17" s="43">
        <v>1313</v>
      </c>
      <c r="D17" s="44">
        <f t="shared" si="0"/>
        <v>1.402238455294972</v>
      </c>
      <c r="E17" s="43">
        <v>951</v>
      </c>
      <c r="F17" s="45">
        <f t="shared" si="1"/>
        <v>0.97889861039629433</v>
      </c>
      <c r="G17" s="46">
        <v>556</v>
      </c>
      <c r="H17" s="40">
        <f t="shared" si="2"/>
        <v>0.5006483215674975</v>
      </c>
      <c r="I17" s="43">
        <v>86</v>
      </c>
      <c r="J17" s="41">
        <f t="shared" si="3"/>
        <v>7.5632986535569491E-2</v>
      </c>
      <c r="K17" s="43">
        <v>96</v>
      </c>
      <c r="L17" s="41">
        <f t="shared" si="4"/>
        <v>8.360694285987999E-2</v>
      </c>
      <c r="M17" s="43">
        <v>100</v>
      </c>
      <c r="N17" s="41">
        <f t="shared" si="7"/>
        <v>8.934793874305319E-2</v>
      </c>
      <c r="O17" s="43">
        <v>97</v>
      </c>
      <c r="P17" s="41">
        <f t="shared" si="8"/>
        <v>8.3859254776519412E-2</v>
      </c>
      <c r="Q17" s="43">
        <v>98</v>
      </c>
      <c r="R17" s="41">
        <f t="shared" si="9"/>
        <v>9.1079759846837305E-2</v>
      </c>
      <c r="S17" s="47">
        <v>104</v>
      </c>
      <c r="T17" s="41">
        <f t="shared" si="10"/>
        <v>9.5239839557501052E-2</v>
      </c>
      <c r="U17" s="43">
        <v>106</v>
      </c>
      <c r="V17" s="41">
        <f t="shared" si="11"/>
        <v>0.10625075177418707</v>
      </c>
      <c r="W17" s="43">
        <v>122</v>
      </c>
      <c r="X17" s="41">
        <f t="shared" si="12"/>
        <v>0.11280315848843769</v>
      </c>
      <c r="Y17" s="43">
        <v>120</v>
      </c>
      <c r="Z17" s="41">
        <f t="shared" si="5"/>
        <v>0.11994242763473534</v>
      </c>
      <c r="AA17" s="43">
        <v>120</v>
      </c>
      <c r="AB17" s="41">
        <f t="shared" si="6"/>
        <v>0.11061029228769736</v>
      </c>
      <c r="AC17" s="21"/>
    </row>
    <row r="18" spans="1:29" ht="21.95" customHeight="1" x14ac:dyDescent="0.15">
      <c r="A18" s="34" t="s">
        <v>32</v>
      </c>
      <c r="B18" s="35"/>
      <c r="C18" s="43">
        <v>1885</v>
      </c>
      <c r="D18" s="44">
        <f t="shared" si="0"/>
        <v>2.0131146140373359</v>
      </c>
      <c r="E18" s="43">
        <v>1726</v>
      </c>
      <c r="F18" s="45">
        <f t="shared" si="1"/>
        <v>1.7766340710241895</v>
      </c>
      <c r="G18" s="46">
        <v>1626</v>
      </c>
      <c r="H18" s="40">
        <f t="shared" si="2"/>
        <v>1.4641262065984728</v>
      </c>
      <c r="I18" s="43">
        <v>1527</v>
      </c>
      <c r="J18" s="41">
        <f t="shared" si="3"/>
        <v>1.3429252376722629</v>
      </c>
      <c r="K18" s="43">
        <v>1615</v>
      </c>
      <c r="L18" s="41">
        <f t="shared" si="4"/>
        <v>1.4065126324865227</v>
      </c>
      <c r="M18" s="43">
        <v>1693</v>
      </c>
      <c r="N18" s="41">
        <f t="shared" si="7"/>
        <v>1.5126606029198906</v>
      </c>
      <c r="O18" s="43">
        <v>1669</v>
      </c>
      <c r="P18" s="41">
        <f t="shared" si="8"/>
        <v>1.4428978991959887</v>
      </c>
      <c r="Q18" s="43">
        <v>1683</v>
      </c>
      <c r="R18" s="41">
        <f t="shared" si="9"/>
        <v>1.5641554675737468</v>
      </c>
      <c r="S18" s="47">
        <v>1608</v>
      </c>
      <c r="T18" s="41">
        <f t="shared" si="10"/>
        <v>1.4725544423890549</v>
      </c>
      <c r="U18" s="43">
        <v>1478</v>
      </c>
      <c r="V18" s="41">
        <f t="shared" si="11"/>
        <v>1.4814963313419671</v>
      </c>
      <c r="W18" s="43">
        <v>1544</v>
      </c>
      <c r="X18" s="41">
        <f t="shared" si="12"/>
        <v>1.4276071861159654</v>
      </c>
      <c r="Y18" s="43">
        <v>1689</v>
      </c>
      <c r="Z18" s="41">
        <f t="shared" si="5"/>
        <v>1.6881896689588998</v>
      </c>
      <c r="AA18" s="43">
        <v>1904</v>
      </c>
      <c r="AB18" s="41">
        <f t="shared" si="6"/>
        <v>1.7550166376314649</v>
      </c>
      <c r="AC18" s="21"/>
    </row>
    <row r="19" spans="1:29" ht="21.95" customHeight="1" x14ac:dyDescent="0.15">
      <c r="A19" s="34" t="s">
        <v>33</v>
      </c>
      <c r="B19" s="35"/>
      <c r="C19" s="43">
        <v>8865</v>
      </c>
      <c r="D19" s="44">
        <f t="shared" si="0"/>
        <v>9.4675124951941569</v>
      </c>
      <c r="E19" s="43">
        <v>8762</v>
      </c>
      <c r="F19" s="45">
        <f t="shared" si="1"/>
        <v>9.0190427174472472</v>
      </c>
      <c r="G19" s="46">
        <v>8621</v>
      </c>
      <c r="H19" s="40">
        <f t="shared" si="2"/>
        <v>7.7627503241607831</v>
      </c>
      <c r="I19" s="43">
        <v>8288</v>
      </c>
      <c r="J19" s="41">
        <f t="shared" si="3"/>
        <v>7.2889092140325573</v>
      </c>
      <c r="K19" s="43">
        <v>8192</v>
      </c>
      <c r="L19" s="41">
        <f t="shared" si="4"/>
        <v>7.1344591240430928</v>
      </c>
      <c r="M19" s="43">
        <v>7987</v>
      </c>
      <c r="N19" s="41">
        <f t="shared" si="7"/>
        <v>7.1362198674076591</v>
      </c>
      <c r="O19" s="43">
        <v>7764</v>
      </c>
      <c r="P19" s="41">
        <f t="shared" si="8"/>
        <v>6.7121984957205836</v>
      </c>
      <c r="Q19" s="43">
        <v>7563</v>
      </c>
      <c r="R19" s="41">
        <f t="shared" si="9"/>
        <v>7.0289410583839844</v>
      </c>
      <c r="S19" s="47">
        <v>7560</v>
      </c>
      <c r="T19" s="41">
        <f t="shared" si="10"/>
        <v>6.9232037216798838</v>
      </c>
      <c r="U19" s="43">
        <v>7558</v>
      </c>
      <c r="V19" s="41">
        <f t="shared" si="11"/>
        <v>7.5758790746160942</v>
      </c>
      <c r="W19" s="43">
        <v>7558</v>
      </c>
      <c r="X19" s="41">
        <f t="shared" si="12"/>
        <v>6.988248129964032</v>
      </c>
      <c r="Y19" s="43">
        <v>7511</v>
      </c>
      <c r="Z19" s="41">
        <f t="shared" si="5"/>
        <v>7.5073964497041414</v>
      </c>
      <c r="AA19" s="43">
        <v>7477</v>
      </c>
      <c r="AB19" s="41">
        <f t="shared" si="6"/>
        <v>6.8919429619592769</v>
      </c>
      <c r="AC19" s="50"/>
    </row>
    <row r="20" spans="1:29" ht="21.95" customHeight="1" x14ac:dyDescent="0.15">
      <c r="A20" s="48" t="s">
        <v>34</v>
      </c>
      <c r="B20" s="49"/>
      <c r="C20" s="38">
        <v>3866</v>
      </c>
      <c r="D20" s="44">
        <f t="shared" si="0"/>
        <v>4.1287538980733904</v>
      </c>
      <c r="E20" s="38">
        <v>3747</v>
      </c>
      <c r="F20" s="45">
        <f t="shared" si="1"/>
        <v>3.8569222851260938</v>
      </c>
      <c r="G20" s="36">
        <v>3761</v>
      </c>
      <c r="H20" s="40">
        <f t="shared" si="2"/>
        <v>3.3865797435528018</v>
      </c>
      <c r="I20" s="38">
        <v>3597</v>
      </c>
      <c r="J20" s="41">
        <f t="shared" si="3"/>
        <v>3.1633936345167846</v>
      </c>
      <c r="K20" s="38">
        <v>3601</v>
      </c>
      <c r="L20" s="41">
        <f t="shared" si="4"/>
        <v>3.1361312629002902</v>
      </c>
      <c r="M20" s="38">
        <v>3694</v>
      </c>
      <c r="N20" s="41">
        <f t="shared" si="7"/>
        <v>3.3005128571683855</v>
      </c>
      <c r="O20" s="38">
        <v>3651</v>
      </c>
      <c r="P20" s="41">
        <f t="shared" si="8"/>
        <v>3.1563931875162101</v>
      </c>
      <c r="Q20" s="38">
        <v>3507</v>
      </c>
      <c r="R20" s="41">
        <f t="shared" si="9"/>
        <v>3.2593542630903922</v>
      </c>
      <c r="S20" s="42">
        <v>3460</v>
      </c>
      <c r="T20" s="41">
        <f t="shared" si="10"/>
        <v>3.1685562006630157</v>
      </c>
      <c r="U20" s="38">
        <v>3379</v>
      </c>
      <c r="V20" s="41">
        <f t="shared" si="11"/>
        <v>3.3869933041979072</v>
      </c>
      <c r="W20" s="38">
        <v>3341</v>
      </c>
      <c r="X20" s="41">
        <f t="shared" si="12"/>
        <v>3.0891422336874612</v>
      </c>
      <c r="Y20" s="38">
        <v>3357</v>
      </c>
      <c r="Z20" s="41">
        <f t="shared" si="5"/>
        <v>3.3553894130817206</v>
      </c>
      <c r="AA20" s="38">
        <v>3455</v>
      </c>
      <c r="AB20" s="41">
        <f t="shared" si="6"/>
        <v>3.1846546654499535</v>
      </c>
      <c r="AC20" s="21"/>
    </row>
    <row r="21" spans="1:29" ht="21.95" customHeight="1" x14ac:dyDescent="0.15">
      <c r="A21" s="34" t="s">
        <v>35</v>
      </c>
      <c r="B21" s="35"/>
      <c r="C21" s="43">
        <v>7504</v>
      </c>
      <c r="D21" s="44">
        <f t="shared" si="0"/>
        <v>8.0140117048998238</v>
      </c>
      <c r="E21" s="43">
        <v>6949</v>
      </c>
      <c r="F21" s="45">
        <f t="shared" si="1"/>
        <v>7.1528564076170866</v>
      </c>
      <c r="G21" s="46">
        <v>7171</v>
      </c>
      <c r="H21" s="40">
        <f t="shared" si="2"/>
        <v>6.4571027229505837</v>
      </c>
      <c r="I21" s="43">
        <v>7152</v>
      </c>
      <c r="J21" s="41">
        <f t="shared" si="3"/>
        <v>6.2898502290975937</v>
      </c>
      <c r="K21" s="43">
        <v>6750</v>
      </c>
      <c r="L21" s="41">
        <f t="shared" si="4"/>
        <v>5.8786131698353117</v>
      </c>
      <c r="M21" s="43">
        <v>6795</v>
      </c>
      <c r="N21" s="41">
        <f t="shared" si="7"/>
        <v>6.0711924375904651</v>
      </c>
      <c r="O21" s="43">
        <v>6689</v>
      </c>
      <c r="P21" s="41">
        <f t="shared" si="8"/>
        <v>5.7828304659808074</v>
      </c>
      <c r="Q21" s="43">
        <v>7236</v>
      </c>
      <c r="R21" s="41">
        <f t="shared" si="9"/>
        <v>6.725032063793007</v>
      </c>
      <c r="S21" s="47">
        <v>6957</v>
      </c>
      <c r="T21" s="41">
        <f t="shared" si="10"/>
        <v>6.3709958057839886</v>
      </c>
      <c r="U21" s="43">
        <v>6786</v>
      </c>
      <c r="V21" s="41">
        <f t="shared" si="11"/>
        <v>6.8020528447135238</v>
      </c>
      <c r="W21" s="43">
        <v>6592</v>
      </c>
      <c r="X21" s="41">
        <f t="shared" si="12"/>
        <v>6.0950690225883699</v>
      </c>
      <c r="Y21" s="43">
        <v>6880</v>
      </c>
      <c r="Z21" s="41">
        <f t="shared" si="5"/>
        <v>6.8766991843914926</v>
      </c>
      <c r="AA21" s="43">
        <v>6575</v>
      </c>
      <c r="AB21" s="41">
        <f t="shared" si="6"/>
        <v>6.0605222649300847</v>
      </c>
      <c r="AC21" s="50"/>
    </row>
    <row r="22" spans="1:29" ht="21.95" customHeight="1" x14ac:dyDescent="0.15">
      <c r="A22" s="34" t="s">
        <v>36</v>
      </c>
      <c r="B22" s="35"/>
      <c r="C22" s="43">
        <v>4932</v>
      </c>
      <c r="D22" s="44">
        <f t="shared" si="0"/>
        <v>5.2672049211841596</v>
      </c>
      <c r="E22" s="43">
        <v>4883</v>
      </c>
      <c r="F22" s="45">
        <f t="shared" si="1"/>
        <v>5.0262480699948533</v>
      </c>
      <c r="G22" s="46">
        <v>4574</v>
      </c>
      <c r="H22" s="40">
        <f t="shared" si="2"/>
        <v>4.1186428468520386</v>
      </c>
      <c r="I22" s="43">
        <v>4483</v>
      </c>
      <c r="J22" s="41">
        <f t="shared" si="3"/>
        <v>3.942589286499512</v>
      </c>
      <c r="K22" s="43">
        <v>4303</v>
      </c>
      <c r="L22" s="41">
        <f t="shared" si="4"/>
        <v>3.7475070325631625</v>
      </c>
      <c r="M22" s="43">
        <v>4163</v>
      </c>
      <c r="N22" s="41">
        <f t="shared" si="7"/>
        <v>3.7195546898733047</v>
      </c>
      <c r="O22" s="43">
        <v>4092</v>
      </c>
      <c r="P22" s="41">
        <f t="shared" si="8"/>
        <v>3.5376502118094582</v>
      </c>
      <c r="Q22" s="43">
        <v>3949</v>
      </c>
      <c r="R22" s="41">
        <f t="shared" si="9"/>
        <v>3.67014256770572</v>
      </c>
      <c r="S22" s="47">
        <v>3696</v>
      </c>
      <c r="T22" s="41">
        <f t="shared" si="10"/>
        <v>3.3846773750434989</v>
      </c>
      <c r="U22" s="43">
        <v>3708</v>
      </c>
      <c r="V22" s="41">
        <f t="shared" si="11"/>
        <v>3.7167715809309971</v>
      </c>
      <c r="W22" s="43">
        <v>3508</v>
      </c>
      <c r="X22" s="41">
        <f t="shared" si="12"/>
        <v>3.2435531145691754</v>
      </c>
      <c r="Y22" s="43">
        <v>3465</v>
      </c>
      <c r="Z22" s="41">
        <f t="shared" si="5"/>
        <v>3.4633375979529828</v>
      </c>
      <c r="AA22" s="43">
        <v>3396</v>
      </c>
      <c r="AB22" s="41">
        <f t="shared" si="6"/>
        <v>3.1302712717418357</v>
      </c>
      <c r="AC22" s="21"/>
    </row>
    <row r="23" spans="1:29" ht="21.95" customHeight="1" x14ac:dyDescent="0.15">
      <c r="A23" s="51" t="s">
        <v>37</v>
      </c>
      <c r="B23" s="52"/>
      <c r="C23" s="43">
        <v>8741</v>
      </c>
      <c r="D23" s="44">
        <f t="shared" si="0"/>
        <v>9.3350847964458108</v>
      </c>
      <c r="E23" s="43">
        <v>8662</v>
      </c>
      <c r="F23" s="45">
        <f t="shared" si="1"/>
        <v>8.9161091096242924</v>
      </c>
      <c r="G23" s="46">
        <v>8383</v>
      </c>
      <c r="H23" s="40">
        <f t="shared" si="2"/>
        <v>7.5484440282380065</v>
      </c>
      <c r="I23" s="43">
        <v>7895</v>
      </c>
      <c r="J23" s="41">
        <f t="shared" si="3"/>
        <v>6.9432840546316408</v>
      </c>
      <c r="K23" s="43">
        <v>8528</v>
      </c>
      <c r="L23" s="41">
        <f t="shared" si="4"/>
        <v>7.4270834240526717</v>
      </c>
      <c r="M23" s="43">
        <v>8941</v>
      </c>
      <c r="N23" s="41">
        <f t="shared" si="7"/>
        <v>7.9885992030163857</v>
      </c>
      <c r="O23" s="43">
        <v>8803</v>
      </c>
      <c r="P23" s="41">
        <f t="shared" si="8"/>
        <v>7.6104435030690754</v>
      </c>
      <c r="Q23" s="43">
        <v>8689</v>
      </c>
      <c r="R23" s="41">
        <f t="shared" si="9"/>
        <v>8.0754289113180544</v>
      </c>
      <c r="S23" s="47">
        <v>8808</v>
      </c>
      <c r="T23" s="41">
        <f t="shared" si="10"/>
        <v>8.0660817963698968</v>
      </c>
      <c r="U23" s="43">
        <v>8928</v>
      </c>
      <c r="V23" s="41">
        <f t="shared" si="11"/>
        <v>8.9491199230183227</v>
      </c>
      <c r="W23" s="43">
        <v>8962</v>
      </c>
      <c r="X23" s="41">
        <f t="shared" si="12"/>
        <v>8.2864090686342493</v>
      </c>
      <c r="Y23" s="43">
        <v>8982</v>
      </c>
      <c r="Z23" s="41">
        <f t="shared" si="5"/>
        <v>8.9776907084599387</v>
      </c>
      <c r="AA23" s="43">
        <v>8967</v>
      </c>
      <c r="AB23" s="41">
        <f t="shared" si="6"/>
        <v>8.2653540911981871</v>
      </c>
      <c r="AC23" s="21"/>
    </row>
    <row r="24" spans="1:29" ht="21.95" customHeight="1" x14ac:dyDescent="0.15">
      <c r="A24" s="34" t="s">
        <v>38</v>
      </c>
      <c r="B24" s="35"/>
      <c r="C24" s="38">
        <v>5180</v>
      </c>
      <c r="D24" s="44">
        <f t="shared" si="0"/>
        <v>5.5320603186808492</v>
      </c>
      <c r="E24" s="38">
        <v>5055</v>
      </c>
      <c r="F24" s="45">
        <f t="shared" si="1"/>
        <v>5.2032938754503339</v>
      </c>
      <c r="G24" s="36">
        <v>4829</v>
      </c>
      <c r="H24" s="40">
        <f t="shared" si="2"/>
        <v>4.3482567353407289</v>
      </c>
      <c r="I24" s="38">
        <v>4751</v>
      </c>
      <c r="J24" s="41">
        <f t="shared" si="3"/>
        <v>4.1782827794243094</v>
      </c>
      <c r="K24" s="38">
        <v>4593</v>
      </c>
      <c r="L24" s="41">
        <f t="shared" si="4"/>
        <v>4.0000696724523834</v>
      </c>
      <c r="M24" s="38">
        <v>4322</v>
      </c>
      <c r="N24" s="41">
        <f t="shared" si="7"/>
        <v>3.8616179124747596</v>
      </c>
      <c r="O24" s="38">
        <v>4433</v>
      </c>
      <c r="P24" s="41">
        <f t="shared" si="8"/>
        <v>3.8324543961269129</v>
      </c>
      <c r="Q24" s="38">
        <v>4243</v>
      </c>
      <c r="R24" s="41">
        <f t="shared" si="9"/>
        <v>3.9433818472462314</v>
      </c>
      <c r="S24" s="42">
        <v>4111</v>
      </c>
      <c r="T24" s="41">
        <f t="shared" si="10"/>
        <v>3.7647209655854503</v>
      </c>
      <c r="U24" s="38">
        <v>3722</v>
      </c>
      <c r="V24" s="41">
        <f t="shared" si="11"/>
        <v>3.7308046990898522</v>
      </c>
      <c r="W24" s="38">
        <v>3819</v>
      </c>
      <c r="X24" s="41">
        <f>W24/W$25*100</f>
        <v>3.5311087071093725</v>
      </c>
      <c r="Y24" s="38">
        <v>3859</v>
      </c>
      <c r="Z24" s="41">
        <f t="shared" si="5"/>
        <v>3.8571485686870299</v>
      </c>
      <c r="AA24" s="38">
        <v>3787</v>
      </c>
      <c r="AB24" s="41">
        <f t="shared" si="6"/>
        <v>3.4906764741125826</v>
      </c>
      <c r="AC24" s="50"/>
    </row>
    <row r="25" spans="1:29" ht="21.95" customHeight="1" x14ac:dyDescent="0.15">
      <c r="A25" s="34" t="s">
        <v>39</v>
      </c>
      <c r="B25" s="35"/>
      <c r="C25" s="43">
        <v>93636</v>
      </c>
      <c r="D25" s="53">
        <f t="shared" si="0"/>
        <v>100</v>
      </c>
      <c r="E25" s="43">
        <v>97150</v>
      </c>
      <c r="F25" s="54">
        <f t="shared" si="1"/>
        <v>100</v>
      </c>
      <c r="G25" s="46">
        <v>111056</v>
      </c>
      <c r="H25" s="40">
        <f t="shared" si="2"/>
        <v>100</v>
      </c>
      <c r="I25" s="43">
        <v>113707</v>
      </c>
      <c r="J25" s="41">
        <f t="shared" si="3"/>
        <v>100</v>
      </c>
      <c r="K25" s="43">
        <v>114823</v>
      </c>
      <c r="L25" s="41">
        <f t="shared" si="4"/>
        <v>100</v>
      </c>
      <c r="M25" s="43">
        <v>111922</v>
      </c>
      <c r="N25" s="41">
        <f t="shared" si="7"/>
        <v>100</v>
      </c>
      <c r="O25" s="43">
        <v>115670</v>
      </c>
      <c r="P25" s="41">
        <f t="shared" si="8"/>
        <v>100</v>
      </c>
      <c r="Q25" s="43">
        <v>107598</v>
      </c>
      <c r="R25" s="41">
        <f t="shared" si="9"/>
        <v>100</v>
      </c>
      <c r="S25" s="47">
        <v>109198</v>
      </c>
      <c r="T25" s="41">
        <f t="shared" si="10"/>
        <v>100</v>
      </c>
      <c r="U25" s="43">
        <v>99764</v>
      </c>
      <c r="V25" s="41">
        <f t="shared" si="11"/>
        <v>100</v>
      </c>
      <c r="W25" s="43">
        <v>108153</v>
      </c>
      <c r="X25" s="41">
        <f t="shared" ref="X25" si="13">W25/W$25*100</f>
        <v>100</v>
      </c>
      <c r="Y25" s="43">
        <v>100048</v>
      </c>
      <c r="Z25" s="41">
        <f t="shared" si="5"/>
        <v>100</v>
      </c>
      <c r="AA25" s="43">
        <v>108489</v>
      </c>
      <c r="AB25" s="41">
        <f t="shared" si="6"/>
        <v>100</v>
      </c>
      <c r="AC25" s="50"/>
    </row>
    <row r="26" spans="1:29" ht="21.95" customHeight="1" x14ac:dyDescent="0.15">
      <c r="A26" s="48" t="s">
        <v>40</v>
      </c>
      <c r="B26" s="49"/>
      <c r="C26" s="38">
        <v>1157</v>
      </c>
      <c r="D26" s="53" t="s">
        <v>41</v>
      </c>
      <c r="E26" s="38">
        <v>1214</v>
      </c>
      <c r="F26" s="54" t="s">
        <v>41</v>
      </c>
      <c r="G26" s="36">
        <v>1509</v>
      </c>
      <c r="H26" s="54" t="s">
        <v>41</v>
      </c>
      <c r="I26" s="38">
        <v>2024</v>
      </c>
      <c r="J26" s="54" t="s">
        <v>41</v>
      </c>
      <c r="K26" s="38">
        <v>1983</v>
      </c>
      <c r="L26" s="54" t="s">
        <v>41</v>
      </c>
      <c r="M26" s="38">
        <v>1686</v>
      </c>
      <c r="N26" s="54" t="s">
        <v>42</v>
      </c>
      <c r="O26" s="38">
        <v>1907</v>
      </c>
      <c r="P26" s="54" t="s">
        <v>42</v>
      </c>
      <c r="Q26" s="38">
        <v>1903</v>
      </c>
      <c r="R26" s="54" t="s">
        <v>42</v>
      </c>
      <c r="S26" s="42">
        <v>1902</v>
      </c>
      <c r="T26" s="54" t="s">
        <v>41</v>
      </c>
      <c r="U26" s="38">
        <v>1770</v>
      </c>
      <c r="V26" s="54" t="s">
        <v>41</v>
      </c>
      <c r="W26" s="38">
        <v>2239</v>
      </c>
      <c r="X26" s="54" t="s">
        <v>41</v>
      </c>
      <c r="Y26" s="38">
        <v>2670</v>
      </c>
      <c r="Z26" s="54" t="s">
        <v>41</v>
      </c>
      <c r="AA26" s="38">
        <v>2572</v>
      </c>
      <c r="AB26" s="54" t="s">
        <v>41</v>
      </c>
      <c r="AC26" s="50"/>
    </row>
    <row r="27" spans="1:29" ht="21.95" customHeight="1" x14ac:dyDescent="0.15">
      <c r="A27" s="48" t="s">
        <v>43</v>
      </c>
      <c r="B27" s="49"/>
      <c r="C27" s="43">
        <v>650</v>
      </c>
      <c r="D27" s="53" t="s">
        <v>41</v>
      </c>
      <c r="E27" s="43">
        <v>770</v>
      </c>
      <c r="F27" s="54" t="s">
        <v>41</v>
      </c>
      <c r="G27" s="46">
        <v>879</v>
      </c>
      <c r="H27" s="54" t="s">
        <v>41</v>
      </c>
      <c r="I27" s="43">
        <v>1211</v>
      </c>
      <c r="J27" s="54" t="s">
        <v>41</v>
      </c>
      <c r="K27" s="43">
        <v>1450</v>
      </c>
      <c r="L27" s="54" t="s">
        <v>41</v>
      </c>
      <c r="M27" s="43">
        <v>1293</v>
      </c>
      <c r="N27" s="54" t="s">
        <v>42</v>
      </c>
      <c r="O27" s="43">
        <v>1476</v>
      </c>
      <c r="P27" s="54" t="s">
        <v>42</v>
      </c>
      <c r="Q27" s="43">
        <v>1526</v>
      </c>
      <c r="R27" s="54" t="s">
        <v>42</v>
      </c>
      <c r="S27" s="47">
        <v>1543</v>
      </c>
      <c r="T27" s="54" t="s">
        <v>41</v>
      </c>
      <c r="U27" s="43">
        <v>1413</v>
      </c>
      <c r="V27" s="54" t="s">
        <v>41</v>
      </c>
      <c r="W27" s="43">
        <v>1845</v>
      </c>
      <c r="X27" s="54" t="s">
        <v>41</v>
      </c>
      <c r="Y27" s="43">
        <v>1988</v>
      </c>
      <c r="Z27" s="54" t="s">
        <v>41</v>
      </c>
      <c r="AA27" s="43">
        <v>1706</v>
      </c>
      <c r="AB27" s="54" t="s">
        <v>41</v>
      </c>
      <c r="AC27" s="50"/>
    </row>
    <row r="28" spans="1:29" ht="21.95" customHeight="1" x14ac:dyDescent="0.15">
      <c r="A28" s="34" t="s">
        <v>44</v>
      </c>
      <c r="B28" s="35"/>
      <c r="C28" s="43">
        <v>94143</v>
      </c>
      <c r="D28" s="53" t="s">
        <v>41</v>
      </c>
      <c r="E28" s="43">
        <v>97594</v>
      </c>
      <c r="F28" s="54" t="s">
        <v>41</v>
      </c>
      <c r="G28" s="46">
        <v>111686</v>
      </c>
      <c r="H28" s="54" t="s">
        <v>41</v>
      </c>
      <c r="I28" s="43">
        <v>114520</v>
      </c>
      <c r="J28" s="54" t="s">
        <v>41</v>
      </c>
      <c r="K28" s="43">
        <v>115356</v>
      </c>
      <c r="L28" s="54" t="s">
        <v>41</v>
      </c>
      <c r="M28" s="43">
        <v>112315</v>
      </c>
      <c r="N28" s="54" t="s">
        <v>42</v>
      </c>
      <c r="O28" s="43">
        <v>116101</v>
      </c>
      <c r="P28" s="54" t="s">
        <v>42</v>
      </c>
      <c r="Q28" s="43">
        <v>107975</v>
      </c>
      <c r="R28" s="54" t="s">
        <v>42</v>
      </c>
      <c r="S28" s="47">
        <v>109557</v>
      </c>
      <c r="T28" s="54" t="s">
        <v>41</v>
      </c>
      <c r="U28" s="43">
        <v>100121</v>
      </c>
      <c r="V28" s="54" t="s">
        <v>41</v>
      </c>
      <c r="W28" s="43">
        <v>108547</v>
      </c>
      <c r="X28" s="54" t="s">
        <v>41</v>
      </c>
      <c r="Y28" s="43">
        <v>100730</v>
      </c>
      <c r="Z28" s="54" t="s">
        <v>41</v>
      </c>
      <c r="AA28" s="43">
        <v>109355</v>
      </c>
      <c r="AB28" s="54" t="s">
        <v>41</v>
      </c>
      <c r="AC28" s="50"/>
    </row>
    <row r="29" spans="1:29" ht="21.95" customHeight="1" x14ac:dyDescent="0.15">
      <c r="A29" s="55" t="s">
        <v>45</v>
      </c>
      <c r="B29" s="56" t="s">
        <v>46</v>
      </c>
      <c r="C29" s="38">
        <v>3370</v>
      </c>
      <c r="D29" s="53">
        <f t="shared" ref="D29:D34" si="14">C29/C$25*100</f>
        <v>3.5990431030800121</v>
      </c>
      <c r="E29" s="38">
        <v>3171</v>
      </c>
      <c r="F29" s="54">
        <f t="shared" ref="F29:F34" si="15">E29/E$25*100</f>
        <v>3.2640247040658772</v>
      </c>
      <c r="G29" s="36">
        <v>2570</v>
      </c>
      <c r="H29" s="40">
        <f t="shared" ref="H29:H34" si="16">G29/G$25*100</f>
        <v>2.3141478173173895</v>
      </c>
      <c r="I29" s="38">
        <v>1927</v>
      </c>
      <c r="J29" s="41">
        <f t="shared" ref="J29:J34" si="17">I29/I$35*100</f>
        <v>1.6947065703958419</v>
      </c>
      <c r="K29" s="38">
        <v>2006</v>
      </c>
      <c r="L29" s="41">
        <f t="shared" ref="L29:L34" si="18">K29/K$35*100</f>
        <v>1.7470367435095755</v>
      </c>
      <c r="M29" s="38">
        <v>2371</v>
      </c>
      <c r="N29" s="41">
        <f t="shared" ref="N29:N34" si="19">M29/M$35*100</f>
        <v>2.118439627597791</v>
      </c>
      <c r="O29" s="38">
        <v>2447</v>
      </c>
      <c r="P29" s="41">
        <f t="shared" ref="P29:P34" si="20">O29/O$35*100</f>
        <v>2.1155009942076597</v>
      </c>
      <c r="Q29" s="38">
        <v>2361</v>
      </c>
      <c r="R29" s="57">
        <f t="shared" ref="R29:R34" si="21">Q29/Q$35*100</f>
        <v>2.1942787040651313</v>
      </c>
      <c r="S29" s="42">
        <v>2427</v>
      </c>
      <c r="T29" s="57">
        <f t="shared" ref="T29:T34" si="22">S29/S$35*100</f>
        <v>2.2225681789043756</v>
      </c>
      <c r="U29" s="38">
        <v>2292</v>
      </c>
      <c r="V29" s="57">
        <f t="shared" ref="V29:V34" si="23">U29/U$35*100</f>
        <v>2.297421915721102</v>
      </c>
      <c r="W29" s="38">
        <v>2427</v>
      </c>
      <c r="X29" s="57">
        <f t="shared" ref="X29:X34" si="24">W29/W$35*100</f>
        <v>2.2440431610773626</v>
      </c>
      <c r="Y29" s="38">
        <v>2489</v>
      </c>
      <c r="Z29" s="41">
        <f t="shared" ref="Z29:Z34" si="25">Y29/Y$25*100</f>
        <v>2.4878058531904683</v>
      </c>
      <c r="AA29" s="38">
        <v>2386</v>
      </c>
      <c r="AB29" s="41">
        <f t="shared" si="6"/>
        <v>2.1993013116537159</v>
      </c>
      <c r="AC29" s="50"/>
    </row>
    <row r="30" spans="1:29" ht="21.95" customHeight="1" x14ac:dyDescent="0.15">
      <c r="A30" s="55"/>
      <c r="B30" s="56" t="s">
        <v>47</v>
      </c>
      <c r="C30" s="38">
        <v>30001</v>
      </c>
      <c r="D30" s="53">
        <f t="shared" si="14"/>
        <v>32.040027339911994</v>
      </c>
      <c r="E30" s="38">
        <v>36269</v>
      </c>
      <c r="F30" s="54">
        <f t="shared" si="15"/>
        <v>37.332990221307256</v>
      </c>
      <c r="G30" s="36">
        <v>53146</v>
      </c>
      <c r="H30" s="40">
        <f t="shared" si="16"/>
        <v>47.855136147529173</v>
      </c>
      <c r="I30" s="38">
        <v>57075</v>
      </c>
      <c r="J30" s="41">
        <f t="shared" si="17"/>
        <v>50.194798912995687</v>
      </c>
      <c r="K30" s="38">
        <v>56783</v>
      </c>
      <c r="L30" s="41">
        <f t="shared" si="18"/>
        <v>49.45263579596422</v>
      </c>
      <c r="M30" s="38">
        <v>53413</v>
      </c>
      <c r="N30" s="41">
        <f t="shared" si="19"/>
        <v>47.723414520827006</v>
      </c>
      <c r="O30" s="38">
        <v>57896</v>
      </c>
      <c r="P30" s="41">
        <f t="shared" si="20"/>
        <v>50.052736232385229</v>
      </c>
      <c r="Q30" s="38">
        <v>51224</v>
      </c>
      <c r="R30" s="57">
        <f t="shared" si="21"/>
        <v>47.606832840759125</v>
      </c>
      <c r="S30" s="42">
        <v>54110</v>
      </c>
      <c r="T30" s="57">
        <f t="shared" si="22"/>
        <v>49.552189600542135</v>
      </c>
      <c r="U30" s="38">
        <v>48122</v>
      </c>
      <c r="V30" s="57">
        <f t="shared" si="23"/>
        <v>48.235836574315385</v>
      </c>
      <c r="W30" s="38">
        <v>56907</v>
      </c>
      <c r="X30" s="57">
        <f t="shared" si="24"/>
        <v>52.617125738537077</v>
      </c>
      <c r="Y30" s="38">
        <v>47516</v>
      </c>
      <c r="Z30" s="41">
        <f t="shared" si="25"/>
        <v>47.493203262434029</v>
      </c>
      <c r="AA30" s="38">
        <v>55077</v>
      </c>
      <c r="AB30" s="41">
        <f t="shared" si="6"/>
        <v>50.767358902745897</v>
      </c>
      <c r="AC30" s="50"/>
    </row>
    <row r="31" spans="1:29" ht="21.95" customHeight="1" x14ac:dyDescent="0.15">
      <c r="A31" s="55"/>
      <c r="B31" s="56" t="s">
        <v>48</v>
      </c>
      <c r="C31" s="38">
        <v>60265</v>
      </c>
      <c r="D31" s="53">
        <f t="shared" si="14"/>
        <v>64.360929557007978</v>
      </c>
      <c r="E31" s="38">
        <v>57710</v>
      </c>
      <c r="F31" s="54">
        <f t="shared" si="15"/>
        <v>59.402985074626869</v>
      </c>
      <c r="G31" s="36">
        <v>55340</v>
      </c>
      <c r="H31" s="40">
        <f t="shared" si="16"/>
        <v>49.830716035153436</v>
      </c>
      <c r="I31" s="38">
        <v>54705</v>
      </c>
      <c r="J31" s="41">
        <f t="shared" si="17"/>
        <v>48.110494516608476</v>
      </c>
      <c r="K31" s="38">
        <v>56034</v>
      </c>
      <c r="L31" s="41">
        <f t="shared" si="18"/>
        <v>48.800327460526198</v>
      </c>
      <c r="M31" s="38">
        <v>56138</v>
      </c>
      <c r="N31" s="41">
        <f t="shared" si="19"/>
        <v>50.158145851575206</v>
      </c>
      <c r="O31" s="38">
        <v>55327</v>
      </c>
      <c r="P31" s="41">
        <f t="shared" si="20"/>
        <v>47.831762773407107</v>
      </c>
      <c r="Q31" s="38">
        <v>54013</v>
      </c>
      <c r="R31" s="57">
        <f t="shared" si="21"/>
        <v>50.198888455175748</v>
      </c>
      <c r="S31" s="42">
        <v>52661</v>
      </c>
      <c r="T31" s="57">
        <f t="shared" si="22"/>
        <v>48.22524222055349</v>
      </c>
      <c r="U31" s="38">
        <v>49350</v>
      </c>
      <c r="V31" s="57">
        <f t="shared" si="23"/>
        <v>49.466741509963512</v>
      </c>
      <c r="W31" s="38">
        <v>48819</v>
      </c>
      <c r="X31" s="57">
        <f t="shared" si="24"/>
        <v>45.138831100385559</v>
      </c>
      <c r="Y31" s="38">
        <v>50043</v>
      </c>
      <c r="Z31" s="41">
        <f t="shared" si="25"/>
        <v>50.018990884375505</v>
      </c>
      <c r="AA31" s="38">
        <v>51026</v>
      </c>
      <c r="AB31" s="41">
        <f t="shared" si="6"/>
        <v>47.033339785600383</v>
      </c>
    </row>
    <row r="32" spans="1:29" ht="21.95" customHeight="1" x14ac:dyDescent="0.15">
      <c r="A32" s="55" t="s">
        <v>49</v>
      </c>
      <c r="B32" s="58" t="s">
        <v>50</v>
      </c>
      <c r="C32" s="38">
        <v>76448</v>
      </c>
      <c r="D32" s="53">
        <f t="shared" si="14"/>
        <v>81.643812208979455</v>
      </c>
      <c r="E32" s="38">
        <v>80407</v>
      </c>
      <c r="F32" s="54">
        <f t="shared" si="15"/>
        <v>82.765826042202789</v>
      </c>
      <c r="G32" s="36">
        <v>94538</v>
      </c>
      <c r="H32" s="40">
        <f t="shared" si="16"/>
        <v>85.126422705662009</v>
      </c>
      <c r="I32" s="38">
        <v>97570</v>
      </c>
      <c r="J32" s="41">
        <f t="shared" si="17"/>
        <v>85.808261584599009</v>
      </c>
      <c r="K32" s="38">
        <v>99140</v>
      </c>
      <c r="L32" s="41">
        <f t="shared" si="18"/>
        <v>86.341586615921898</v>
      </c>
      <c r="M32" s="38">
        <v>96186</v>
      </c>
      <c r="N32" s="41">
        <f t="shared" si="19"/>
        <v>85.940208359393139</v>
      </c>
      <c r="O32" s="38">
        <v>99949</v>
      </c>
      <c r="P32" s="41">
        <f t="shared" si="20"/>
        <v>86.408749027405548</v>
      </c>
      <c r="Q32" s="38">
        <v>91807</v>
      </c>
      <c r="R32" s="57">
        <f t="shared" si="21"/>
        <v>85.324076655699926</v>
      </c>
      <c r="S32" s="42">
        <v>93872</v>
      </c>
      <c r="T32" s="57">
        <f t="shared" si="22"/>
        <v>85.964944412901332</v>
      </c>
      <c r="U32" s="38">
        <v>84501</v>
      </c>
      <c r="V32" s="57">
        <f t="shared" si="23"/>
        <v>84.700894110099838</v>
      </c>
      <c r="W32" s="38">
        <v>93398</v>
      </c>
      <c r="X32" s="57">
        <f t="shared" si="24"/>
        <v>86.357290135271327</v>
      </c>
      <c r="Y32" s="38">
        <v>85064</v>
      </c>
      <c r="Z32" s="41">
        <f t="shared" si="25"/>
        <v>85.023188869342718</v>
      </c>
      <c r="AA32" s="38">
        <v>94012</v>
      </c>
      <c r="AB32" s="41">
        <f t="shared" si="6"/>
        <v>86.655789987925047</v>
      </c>
    </row>
    <row r="33" spans="1:28" ht="21.95" customHeight="1" x14ac:dyDescent="0.15">
      <c r="A33" s="55"/>
      <c r="B33" s="58" t="s">
        <v>51</v>
      </c>
      <c r="C33" s="38">
        <v>14700</v>
      </c>
      <c r="D33" s="53">
        <f t="shared" si="14"/>
        <v>15.69909009355376</v>
      </c>
      <c r="E33" s="38">
        <v>14106</v>
      </c>
      <c r="F33" s="54">
        <f t="shared" si="15"/>
        <v>14.51981471950592</v>
      </c>
      <c r="G33" s="36">
        <v>13911</v>
      </c>
      <c r="H33" s="40">
        <f t="shared" si="16"/>
        <v>12.526112952024205</v>
      </c>
      <c r="I33" s="38">
        <v>13600</v>
      </c>
      <c r="J33" s="41">
        <f t="shared" si="17"/>
        <v>11.960565312601688</v>
      </c>
      <c r="K33" s="38">
        <v>12849</v>
      </c>
      <c r="L33" s="41">
        <f t="shared" si="18"/>
        <v>11.190266758402062</v>
      </c>
      <c r="M33" s="38">
        <v>12768</v>
      </c>
      <c r="N33" s="41">
        <f t="shared" si="19"/>
        <v>11.407944818713032</v>
      </c>
      <c r="O33" s="38">
        <v>12655</v>
      </c>
      <c r="P33" s="41">
        <f t="shared" si="20"/>
        <v>10.940606898936631</v>
      </c>
      <c r="Q33" s="38">
        <v>12924</v>
      </c>
      <c r="R33" s="57">
        <f t="shared" si="21"/>
        <v>12.011375676127809</v>
      </c>
      <c r="S33" s="42">
        <v>12395</v>
      </c>
      <c r="T33" s="57">
        <f t="shared" si="22"/>
        <v>11.35094049341563</v>
      </c>
      <c r="U33" s="38">
        <v>12287</v>
      </c>
      <c r="V33" s="57">
        <f t="shared" si="23"/>
        <v>12.316065915560722</v>
      </c>
      <c r="W33" s="38">
        <v>11893</v>
      </c>
      <c r="X33" s="57">
        <f t="shared" si="24"/>
        <v>10.996458720516305</v>
      </c>
      <c r="Y33" s="38">
        <v>12134</v>
      </c>
      <c r="Z33" s="41">
        <f t="shared" si="25"/>
        <v>12.128178474332319</v>
      </c>
      <c r="AA33" s="38">
        <v>11656</v>
      </c>
      <c r="AB33" s="41">
        <f t="shared" si="6"/>
        <v>10.743946390878339</v>
      </c>
    </row>
    <row r="34" spans="1:28" ht="21.95" customHeight="1" x14ac:dyDescent="0.15">
      <c r="A34" s="55"/>
      <c r="B34" s="59" t="s">
        <v>52</v>
      </c>
      <c r="C34" s="38">
        <v>2488</v>
      </c>
      <c r="D34" s="53">
        <f t="shared" si="14"/>
        <v>2.6570976974667864</v>
      </c>
      <c r="E34" s="38">
        <v>2637</v>
      </c>
      <c r="F34" s="54">
        <f t="shared" si="15"/>
        <v>2.7143592382913022</v>
      </c>
      <c r="G34" s="36">
        <v>2607</v>
      </c>
      <c r="H34" s="40">
        <f t="shared" si="16"/>
        <v>2.3474643423137875</v>
      </c>
      <c r="I34" s="38">
        <v>2537</v>
      </c>
      <c r="J34" s="41">
        <f t="shared" si="17"/>
        <v>2.2311731027992998</v>
      </c>
      <c r="K34" s="38">
        <v>2834</v>
      </c>
      <c r="L34" s="41">
        <f t="shared" si="18"/>
        <v>2.4681466256760403</v>
      </c>
      <c r="M34" s="38">
        <v>2968</v>
      </c>
      <c r="N34" s="41">
        <f t="shared" si="19"/>
        <v>2.6518468218938192</v>
      </c>
      <c r="O34" s="38">
        <v>3066</v>
      </c>
      <c r="P34" s="41">
        <f t="shared" si="20"/>
        <v>2.6506440736578196</v>
      </c>
      <c r="Q34" s="38">
        <v>2867</v>
      </c>
      <c r="R34" s="57">
        <f t="shared" si="21"/>
        <v>2.6645476681722706</v>
      </c>
      <c r="S34" s="42">
        <v>2931</v>
      </c>
      <c r="T34" s="57">
        <f t="shared" si="22"/>
        <v>2.6841150936830345</v>
      </c>
      <c r="U34" s="38">
        <v>2976</v>
      </c>
      <c r="V34" s="57">
        <f t="shared" si="23"/>
        <v>2.9830399743394413</v>
      </c>
      <c r="W34" s="38">
        <v>2862</v>
      </c>
      <c r="X34" s="57">
        <f t="shared" si="24"/>
        <v>2.646251144212366</v>
      </c>
      <c r="Y34" s="38">
        <v>2850</v>
      </c>
      <c r="Z34" s="41">
        <f t="shared" si="25"/>
        <v>2.848632656324964</v>
      </c>
      <c r="AA34" s="38">
        <v>2821</v>
      </c>
      <c r="AB34" s="41">
        <f t="shared" si="6"/>
        <v>2.600263621196619</v>
      </c>
    </row>
    <row r="35" spans="1:28" ht="21.95" customHeight="1" x14ac:dyDescent="0.15">
      <c r="A35" s="55"/>
      <c r="B35" s="58" t="s">
        <v>39</v>
      </c>
      <c r="C35" s="38">
        <v>93636</v>
      </c>
      <c r="D35" s="53" t="s">
        <v>42</v>
      </c>
      <c r="E35" s="38">
        <v>97150</v>
      </c>
      <c r="F35" s="54" t="s">
        <v>42</v>
      </c>
      <c r="G35" s="36">
        <v>111056</v>
      </c>
      <c r="H35" s="54" t="s">
        <v>42</v>
      </c>
      <c r="I35" s="38">
        <v>113707</v>
      </c>
      <c r="J35" s="54" t="s">
        <v>42</v>
      </c>
      <c r="K35" s="38">
        <v>114823</v>
      </c>
      <c r="L35" s="54" t="s">
        <v>42</v>
      </c>
      <c r="M35" s="38">
        <v>111922</v>
      </c>
      <c r="N35" s="54" t="s">
        <v>42</v>
      </c>
      <c r="O35" s="38">
        <v>115670</v>
      </c>
      <c r="P35" s="54" t="s">
        <v>42</v>
      </c>
      <c r="Q35" s="38">
        <v>107598</v>
      </c>
      <c r="R35" s="54" t="s">
        <v>42</v>
      </c>
      <c r="S35" s="42">
        <v>109198</v>
      </c>
      <c r="T35" s="54" t="s">
        <v>42</v>
      </c>
      <c r="U35" s="38">
        <v>99764</v>
      </c>
      <c r="V35" s="54" t="s">
        <v>42</v>
      </c>
      <c r="W35" s="38">
        <v>108153</v>
      </c>
      <c r="X35" s="54" t="s">
        <v>42</v>
      </c>
      <c r="Y35" s="38">
        <v>100048</v>
      </c>
      <c r="Z35" s="54" t="s">
        <v>42</v>
      </c>
      <c r="AA35" s="38">
        <v>108489</v>
      </c>
      <c r="AB35" s="54" t="s">
        <v>42</v>
      </c>
    </row>
    <row r="36" spans="1:28" ht="15" customHeight="1" thickBot="1" x14ac:dyDescent="0.2">
      <c r="A36" s="60"/>
      <c r="B36" s="61"/>
      <c r="C36" s="62"/>
      <c r="D36" s="63"/>
      <c r="E36" s="62"/>
      <c r="F36" s="63"/>
      <c r="G36" s="64"/>
      <c r="H36" s="63"/>
      <c r="I36" s="65"/>
      <c r="J36" s="63"/>
      <c r="K36" s="66"/>
      <c r="L36" s="63"/>
      <c r="M36" s="66"/>
      <c r="N36" s="63"/>
      <c r="O36" s="13"/>
      <c r="P36" s="67"/>
      <c r="Q36" s="13"/>
      <c r="R36" s="67"/>
      <c r="S36" s="13"/>
      <c r="T36" s="67"/>
      <c r="U36" s="67"/>
      <c r="V36" s="67"/>
      <c r="W36" s="67"/>
      <c r="X36" s="67"/>
      <c r="Y36" s="13"/>
      <c r="Z36" s="67"/>
      <c r="AA36" s="13"/>
      <c r="AB36" s="67"/>
    </row>
    <row r="37" spans="1:28" ht="20.100000000000001" customHeight="1" x14ac:dyDescent="0.15">
      <c r="A37" s="68" t="s">
        <v>53</v>
      </c>
      <c r="B37" s="69"/>
      <c r="G37" s="6"/>
      <c r="I37" s="68"/>
    </row>
    <row r="38" spans="1:28" x14ac:dyDescent="0.15">
      <c r="B38" s="69"/>
      <c r="C38" s="68"/>
      <c r="E38" s="68"/>
      <c r="G38" s="68"/>
      <c r="I38" s="68"/>
    </row>
    <row r="39" spans="1:28" x14ac:dyDescent="0.15">
      <c r="B39" s="69"/>
      <c r="C39" s="68"/>
      <c r="E39" s="68"/>
      <c r="G39" s="68"/>
      <c r="I39" s="68"/>
    </row>
    <row r="40" spans="1:28" x14ac:dyDescent="0.15">
      <c r="C40" s="68"/>
      <c r="E40" s="68"/>
      <c r="G40" s="68"/>
      <c r="I40" s="68"/>
    </row>
  </sheetData>
  <mergeCells count="38">
    <mergeCell ref="A29:A31"/>
    <mergeCell ref="A32:A35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Y4:Z4"/>
    <mergeCell ref="AA4:AB4"/>
    <mergeCell ref="A7:B7"/>
    <mergeCell ref="A8:B8"/>
    <mergeCell ref="A9:B9"/>
    <mergeCell ref="A10:B10"/>
    <mergeCell ref="M4:N4"/>
    <mergeCell ref="O4:P4"/>
    <mergeCell ref="Q4:R4"/>
    <mergeCell ref="S4:T4"/>
    <mergeCell ref="U4:V4"/>
    <mergeCell ref="W4:X4"/>
    <mergeCell ref="A4:B5"/>
    <mergeCell ref="C4:D4"/>
    <mergeCell ref="E4:F4"/>
    <mergeCell ref="G4:H4"/>
    <mergeCell ref="I4:J4"/>
    <mergeCell ref="K4:L4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scale="86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6DB1F-D830-4361-93CA-6FD283C36F4C}">
  <sheetPr>
    <tabColor rgb="FFFFC000"/>
    <pageSetUpPr fitToPage="1"/>
  </sheetPr>
  <dimension ref="A1:AM31"/>
  <sheetViews>
    <sheetView view="pageBreakPreview" zoomScaleNormal="100" zoomScaleSheetLayoutView="100" workbookViewId="0">
      <selection sqref="A1:I1"/>
    </sheetView>
  </sheetViews>
  <sheetFormatPr defaultColWidth="2.5" defaultRowHeight="13.5" outlineLevelCol="1" x14ac:dyDescent="0.15"/>
  <cols>
    <col min="1" max="1" width="2.125" style="6" customWidth="1"/>
    <col min="2" max="2" width="2.625" style="28" customWidth="1"/>
    <col min="3" max="10" width="2.375" style="6" customWidth="1"/>
    <col min="11" max="11" width="1.625" style="6" customWidth="1"/>
    <col min="12" max="12" width="10.125" style="6" hidden="1" customWidth="1" outlineLevel="1"/>
    <col min="13" max="13" width="7.625" style="6" hidden="1" customWidth="1" outlineLevel="1"/>
    <col min="14" max="14" width="10.125" style="6" hidden="1" customWidth="1" outlineLevel="1"/>
    <col min="15" max="15" width="7.625" style="6" hidden="1" customWidth="1" outlineLevel="1"/>
    <col min="16" max="16" width="10.125" style="6" hidden="1" customWidth="1" outlineLevel="1"/>
    <col min="17" max="17" width="7.625" style="6" hidden="1" customWidth="1" outlineLevel="1"/>
    <col min="18" max="18" width="10.125" style="6" hidden="1" customWidth="1" outlineLevel="1"/>
    <col min="19" max="19" width="6.875" style="6" hidden="1" customWidth="1" outlineLevel="1"/>
    <col min="20" max="20" width="10.125" style="6" hidden="1" customWidth="1" outlineLevel="1"/>
    <col min="21" max="21" width="6.875" style="6" hidden="1" customWidth="1" outlineLevel="1"/>
    <col min="22" max="22" width="9.375" style="6" hidden="1" customWidth="1" outlineLevel="1"/>
    <col min="23" max="23" width="6.875" style="6" hidden="1" customWidth="1" outlineLevel="1"/>
    <col min="24" max="24" width="9.375" style="6" hidden="1" customWidth="1" outlineLevel="1"/>
    <col min="25" max="25" width="6.875" style="6" hidden="1" customWidth="1" outlineLevel="1"/>
    <col min="26" max="26" width="9.375" style="6" hidden="1" customWidth="1" outlineLevel="1"/>
    <col min="27" max="27" width="6.875" style="6" hidden="1" customWidth="1" outlineLevel="1"/>
    <col min="28" max="28" width="9.375" style="6" hidden="1" customWidth="1" outlineLevel="1"/>
    <col min="29" max="29" width="8.625" style="6" hidden="1" customWidth="1" outlineLevel="1"/>
    <col min="30" max="30" width="11" style="6" hidden="1" customWidth="1" outlineLevel="1"/>
    <col min="31" max="31" width="8.625" style="6" hidden="1" customWidth="1" outlineLevel="1"/>
    <col min="32" max="32" width="8" style="6" customWidth="1" collapsed="1"/>
    <col min="33" max="39" width="8" style="6" customWidth="1"/>
    <col min="40" max="16384" width="2.5" style="6"/>
  </cols>
  <sheetData>
    <row r="1" spans="1:39" ht="24.95" customHeight="1" x14ac:dyDescent="0.15">
      <c r="A1" s="71"/>
      <c r="B1" s="71"/>
      <c r="C1" s="71"/>
      <c r="D1" s="71"/>
      <c r="E1" s="71"/>
      <c r="F1" s="71"/>
      <c r="G1" s="71"/>
      <c r="H1" s="71"/>
      <c r="I1" s="71"/>
    </row>
    <row r="2" spans="1:39" ht="24.95" customHeight="1" x14ac:dyDescent="0.15">
      <c r="A2" s="72" t="s">
        <v>54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</row>
    <row r="3" spans="1:39" ht="20.100000000000001" customHeight="1" thickBot="1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69"/>
      <c r="U3" s="69"/>
    </row>
    <row r="4" spans="1:39" ht="24.95" customHeight="1" x14ac:dyDescent="0.15">
      <c r="A4" s="74" t="s">
        <v>55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 t="s">
        <v>56</v>
      </c>
      <c r="M4" s="75"/>
      <c r="N4" s="75" t="s">
        <v>57</v>
      </c>
      <c r="O4" s="75"/>
      <c r="P4" s="75" t="s">
        <v>58</v>
      </c>
      <c r="Q4" s="75"/>
      <c r="R4" s="75" t="s">
        <v>59</v>
      </c>
      <c r="S4" s="75"/>
      <c r="T4" s="75" t="s">
        <v>60</v>
      </c>
      <c r="U4" s="76"/>
      <c r="V4" s="75" t="s">
        <v>61</v>
      </c>
      <c r="W4" s="76"/>
      <c r="X4" s="76" t="s">
        <v>9</v>
      </c>
      <c r="Y4" s="74"/>
      <c r="Z4" s="76" t="s">
        <v>10</v>
      </c>
      <c r="AA4" s="74"/>
      <c r="AB4" s="76" t="s">
        <v>11</v>
      </c>
      <c r="AC4" s="74"/>
      <c r="AD4" s="75" t="s">
        <v>12</v>
      </c>
      <c r="AE4" s="76"/>
      <c r="AF4" s="75" t="s">
        <v>13</v>
      </c>
      <c r="AG4" s="76"/>
      <c r="AH4" s="75" t="s">
        <v>14</v>
      </c>
      <c r="AI4" s="76"/>
      <c r="AJ4" s="75" t="s">
        <v>15</v>
      </c>
      <c r="AK4" s="76"/>
      <c r="AL4" s="75" t="s">
        <v>16</v>
      </c>
      <c r="AM4" s="76"/>
    </row>
    <row r="5" spans="1:39" ht="24.95" customHeight="1" x14ac:dyDescent="0.15">
      <c r="A5" s="77"/>
      <c r="B5" s="78"/>
      <c r="C5" s="78"/>
      <c r="D5" s="78"/>
      <c r="E5" s="78"/>
      <c r="F5" s="78"/>
      <c r="G5" s="78"/>
      <c r="H5" s="78"/>
      <c r="I5" s="78"/>
      <c r="J5" s="78"/>
      <c r="K5" s="78"/>
      <c r="L5" s="79" t="s">
        <v>62</v>
      </c>
      <c r="M5" s="79" t="s">
        <v>63</v>
      </c>
      <c r="N5" s="79" t="s">
        <v>62</v>
      </c>
      <c r="O5" s="79" t="s">
        <v>63</v>
      </c>
      <c r="P5" s="79" t="s">
        <v>62</v>
      </c>
      <c r="Q5" s="79" t="s">
        <v>63</v>
      </c>
      <c r="R5" s="79" t="s">
        <v>62</v>
      </c>
      <c r="S5" s="79" t="s">
        <v>63</v>
      </c>
      <c r="T5" s="79" t="s">
        <v>62</v>
      </c>
      <c r="U5" s="80" t="s">
        <v>63</v>
      </c>
      <c r="V5" s="79" t="s">
        <v>62</v>
      </c>
      <c r="W5" s="80" t="s">
        <v>63</v>
      </c>
      <c r="X5" s="79" t="s">
        <v>64</v>
      </c>
      <c r="Y5" s="80" t="s">
        <v>20</v>
      </c>
      <c r="Z5" s="79" t="s">
        <v>64</v>
      </c>
      <c r="AA5" s="80" t="s">
        <v>20</v>
      </c>
      <c r="AB5" s="79" t="s">
        <v>64</v>
      </c>
      <c r="AC5" s="80" t="s">
        <v>20</v>
      </c>
      <c r="AD5" s="79" t="s">
        <v>62</v>
      </c>
      <c r="AE5" s="80" t="s">
        <v>63</v>
      </c>
      <c r="AF5" s="79" t="s">
        <v>62</v>
      </c>
      <c r="AG5" s="80" t="s">
        <v>63</v>
      </c>
      <c r="AH5" s="79" t="s">
        <v>62</v>
      </c>
      <c r="AI5" s="80" t="s">
        <v>63</v>
      </c>
      <c r="AJ5" s="79" t="s">
        <v>62</v>
      </c>
      <c r="AK5" s="80" t="s">
        <v>63</v>
      </c>
      <c r="AL5" s="79" t="s">
        <v>62</v>
      </c>
      <c r="AM5" s="80" t="s">
        <v>63</v>
      </c>
    </row>
    <row r="6" spans="1:39" ht="15" customHeight="1" x14ac:dyDescent="0.15">
      <c r="A6" s="81"/>
      <c r="B6" s="81"/>
      <c r="C6" s="81"/>
      <c r="D6" s="81"/>
      <c r="E6" s="81"/>
      <c r="F6" s="81"/>
      <c r="G6" s="81"/>
      <c r="H6" s="81"/>
      <c r="I6" s="81"/>
      <c r="J6" s="81"/>
      <c r="K6" s="82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</row>
    <row r="7" spans="1:39" ht="24.95" customHeight="1" x14ac:dyDescent="0.15">
      <c r="A7" s="51" t="s">
        <v>65</v>
      </c>
      <c r="B7" s="51"/>
      <c r="C7" s="51"/>
      <c r="D7" s="51"/>
      <c r="E7" s="51"/>
      <c r="F7" s="51"/>
      <c r="G7" s="51"/>
      <c r="H7" s="51"/>
      <c r="I7" s="51"/>
      <c r="J7" s="51"/>
      <c r="K7" s="52"/>
      <c r="L7" s="83">
        <f t="shared" ref="L7:AM7" si="0">L9+L14+L23</f>
        <v>69156</v>
      </c>
      <c r="M7" s="84">
        <f t="shared" si="0"/>
        <v>100</v>
      </c>
      <c r="N7" s="83">
        <f t="shared" si="0"/>
        <v>69745</v>
      </c>
      <c r="O7" s="84">
        <f t="shared" si="0"/>
        <v>100</v>
      </c>
      <c r="P7" s="83">
        <f t="shared" si="0"/>
        <v>69354</v>
      </c>
      <c r="Q7" s="84">
        <f t="shared" si="0"/>
        <v>100</v>
      </c>
      <c r="R7" s="83">
        <f t="shared" si="0"/>
        <v>74052</v>
      </c>
      <c r="S7" s="84">
        <f t="shared" si="0"/>
        <v>100.00000000000001</v>
      </c>
      <c r="T7" s="83">
        <f t="shared" si="0"/>
        <v>80781</v>
      </c>
      <c r="U7" s="84">
        <f t="shared" si="0"/>
        <v>100</v>
      </c>
      <c r="V7" s="83">
        <f t="shared" si="0"/>
        <v>68460</v>
      </c>
      <c r="W7" s="84">
        <f t="shared" si="0"/>
        <v>100</v>
      </c>
      <c r="X7" s="83">
        <f t="shared" si="0"/>
        <v>67510</v>
      </c>
      <c r="Y7" s="84">
        <f t="shared" si="0"/>
        <v>99.999999999999986</v>
      </c>
      <c r="Z7" s="83">
        <f t="shared" si="0"/>
        <v>67270</v>
      </c>
      <c r="AA7" s="84">
        <f t="shared" si="0"/>
        <v>100</v>
      </c>
      <c r="AB7" s="83">
        <f t="shared" si="0"/>
        <v>65575</v>
      </c>
      <c r="AC7" s="84">
        <f t="shared" si="0"/>
        <v>100</v>
      </c>
      <c r="AD7" s="83">
        <f t="shared" si="0"/>
        <v>60851</v>
      </c>
      <c r="AE7" s="84">
        <f t="shared" si="0"/>
        <v>99.999999999999986</v>
      </c>
      <c r="AF7" s="83">
        <f>AF9+AF14+AF23</f>
        <v>56790</v>
      </c>
      <c r="AG7" s="84">
        <f t="shared" si="0"/>
        <v>100</v>
      </c>
      <c r="AH7" s="83">
        <f>AH9+AH14+AH23</f>
        <v>57156</v>
      </c>
      <c r="AI7" s="84">
        <f t="shared" si="0"/>
        <v>100</v>
      </c>
      <c r="AJ7" s="83">
        <f>AJ9+AJ14+AJ23</f>
        <v>58998</v>
      </c>
      <c r="AK7" s="84">
        <f>AK9+AK14+AK23</f>
        <v>100</v>
      </c>
      <c r="AL7" s="83">
        <f>AL9+AL14+AL23</f>
        <v>61678.000000000007</v>
      </c>
      <c r="AM7" s="84">
        <f t="shared" si="0"/>
        <v>100</v>
      </c>
    </row>
    <row r="8" spans="1:39" ht="24.95" customHeight="1" x14ac:dyDescent="0.15">
      <c r="A8" s="85"/>
      <c r="B8" s="85"/>
      <c r="C8" s="85"/>
      <c r="D8" s="85"/>
      <c r="E8" s="85"/>
      <c r="F8" s="85"/>
      <c r="G8" s="85"/>
      <c r="H8" s="85"/>
      <c r="I8" s="85"/>
      <c r="J8" s="85"/>
      <c r="K8" s="86"/>
      <c r="L8" s="87"/>
      <c r="M8" s="84"/>
      <c r="N8" s="87"/>
      <c r="O8" s="84"/>
      <c r="P8" s="87"/>
      <c r="Q8" s="84"/>
      <c r="R8" s="87"/>
      <c r="S8" s="84"/>
      <c r="T8" s="87"/>
      <c r="U8" s="84"/>
      <c r="V8" s="87"/>
      <c r="W8" s="84"/>
      <c r="X8" s="87"/>
      <c r="Y8" s="84"/>
      <c r="Z8" s="87"/>
      <c r="AA8" s="84"/>
      <c r="AB8" s="87"/>
      <c r="AC8" s="84"/>
      <c r="AD8" s="87"/>
      <c r="AE8" s="84"/>
      <c r="AF8" s="87"/>
      <c r="AG8" s="84"/>
      <c r="AH8" s="87"/>
      <c r="AI8" s="84"/>
      <c r="AJ8" s="87"/>
      <c r="AK8" s="84"/>
      <c r="AL8" s="87"/>
      <c r="AM8" s="84"/>
    </row>
    <row r="9" spans="1:39" ht="24.95" customHeight="1" x14ac:dyDescent="0.15">
      <c r="A9" s="51" t="s">
        <v>66</v>
      </c>
      <c r="B9" s="51"/>
      <c r="C9" s="51"/>
      <c r="D9" s="51"/>
      <c r="E9" s="51"/>
      <c r="F9" s="51"/>
      <c r="G9" s="51"/>
      <c r="H9" s="51"/>
      <c r="I9" s="51"/>
      <c r="J9" s="51"/>
      <c r="K9" s="52"/>
      <c r="L9" s="87">
        <f>SUM(L10:L12)</f>
        <v>44850</v>
      </c>
      <c r="M9" s="84">
        <f>L9/L7*100</f>
        <v>64.853374978309901</v>
      </c>
      <c r="N9" s="87">
        <f t="shared" ref="N9" si="1">SUM(N10:N12)</f>
        <v>44611</v>
      </c>
      <c r="O9" s="84">
        <f>N9/N7*100</f>
        <v>63.963008100939135</v>
      </c>
      <c r="P9" s="87">
        <f t="shared" ref="P9" si="2">SUM(P10:P12)</f>
        <v>46004</v>
      </c>
      <c r="Q9" s="84">
        <f>P9/P7*100</f>
        <v>66.33215099345388</v>
      </c>
      <c r="R9" s="87">
        <f t="shared" ref="R9" si="3">SUM(R10:R12)</f>
        <v>43579</v>
      </c>
      <c r="S9" s="84">
        <f>R9/R7*100</f>
        <v>58.849187057743215</v>
      </c>
      <c r="T9" s="87">
        <f t="shared" ref="T9" si="4">SUM(T10:T12)</f>
        <v>43834</v>
      </c>
      <c r="U9" s="84">
        <f>T9/T7*100</f>
        <v>54.262759807380448</v>
      </c>
      <c r="V9" s="87">
        <f t="shared" ref="V9" si="5">SUM(V10:V12)</f>
        <v>42607</v>
      </c>
      <c r="W9" s="84">
        <f>V9/V7*100</f>
        <v>62.236342389716626</v>
      </c>
      <c r="X9" s="87">
        <f t="shared" ref="X9" si="6">SUM(X10:X12)</f>
        <v>43247</v>
      </c>
      <c r="Y9" s="84">
        <f>X9/X7*100</f>
        <v>64.060139238631308</v>
      </c>
      <c r="Z9" s="87">
        <f t="shared" ref="Z9" si="7">SUM(Z10:Z12)</f>
        <v>42553</v>
      </c>
      <c r="AA9" s="84">
        <f>Z9/Z7*100</f>
        <v>63.257023933402699</v>
      </c>
      <c r="AB9" s="87">
        <f t="shared" ref="AB9" si="8">SUM(AB10:AB12)</f>
        <v>42259</v>
      </c>
      <c r="AC9" s="84">
        <f>AB9/AB7*100</f>
        <v>64.443766679374761</v>
      </c>
      <c r="AD9" s="87">
        <f t="shared" ref="AD9" si="9">SUM(AD10:AD12)</f>
        <v>40330</v>
      </c>
      <c r="AE9" s="84">
        <f>AD9/AD7*100</f>
        <v>66.276642947527563</v>
      </c>
      <c r="AF9" s="87">
        <f t="shared" ref="AF9" si="10">SUM(AF10:AF12)</f>
        <v>39428</v>
      </c>
      <c r="AG9" s="84">
        <f>AF9/AF7*100</f>
        <v>69.427716147209011</v>
      </c>
      <c r="AH9" s="87">
        <f t="shared" ref="AH9" si="11">SUM(AH10:AH12)</f>
        <v>39033</v>
      </c>
      <c r="AI9" s="84">
        <f>AH9/AH7*100</f>
        <v>68.292042830149072</v>
      </c>
      <c r="AJ9" s="87">
        <f>SUM(AJ10:AJ12)</f>
        <v>37836</v>
      </c>
      <c r="AK9" s="84">
        <f>AJ9/AJ7*100</f>
        <v>64.130987491101394</v>
      </c>
      <c r="AL9" s="87">
        <f>SUM(AL10:AL12)</f>
        <v>36968.000000000007</v>
      </c>
      <c r="AM9" s="84">
        <f>AL9/AL$7*100</f>
        <v>59.937092642433285</v>
      </c>
    </row>
    <row r="10" spans="1:39" ht="24.95" customHeight="1" x14ac:dyDescent="0.15">
      <c r="A10" s="69"/>
      <c r="C10" s="88" t="s">
        <v>67</v>
      </c>
      <c r="D10" s="88"/>
      <c r="E10" s="88"/>
      <c r="F10" s="88"/>
      <c r="G10" s="88"/>
      <c r="H10" s="88"/>
      <c r="I10" s="88"/>
      <c r="J10" s="88"/>
      <c r="K10" s="89"/>
      <c r="L10" s="87">
        <v>38151</v>
      </c>
      <c r="M10" s="84">
        <f>L10/L7*100</f>
        <v>55.166579906298807</v>
      </c>
      <c r="N10" s="87">
        <v>37791</v>
      </c>
      <c r="O10" s="84">
        <f>N10/N7*100</f>
        <v>54.184529356943145</v>
      </c>
      <c r="P10" s="87">
        <v>38985</v>
      </c>
      <c r="Q10" s="84">
        <f>P10/P7*100</f>
        <v>56.211610000865129</v>
      </c>
      <c r="R10" s="87">
        <v>36708</v>
      </c>
      <c r="S10" s="84">
        <f>R10/R7*100</f>
        <v>49.57057203046508</v>
      </c>
      <c r="T10" s="87">
        <v>36866</v>
      </c>
      <c r="U10" s="84">
        <f>T10/T7*100</f>
        <v>45.636969089266039</v>
      </c>
      <c r="V10" s="87">
        <v>35842</v>
      </c>
      <c r="W10" s="84">
        <f>V10/V7*100</f>
        <v>52.354659655273153</v>
      </c>
      <c r="X10" s="87">
        <v>36199</v>
      </c>
      <c r="Y10" s="84">
        <f>X10/X7*100</f>
        <v>53.620204414160867</v>
      </c>
      <c r="Z10" s="87">
        <v>35804</v>
      </c>
      <c r="AA10" s="84">
        <f>Z10/Z7*100</f>
        <v>53.224319904861005</v>
      </c>
      <c r="AB10" s="87">
        <v>35351</v>
      </c>
      <c r="AC10" s="84">
        <f>AB10/AB7*100</f>
        <v>53.909264201296224</v>
      </c>
      <c r="AD10" s="43">
        <v>34082</v>
      </c>
      <c r="AE10" s="84">
        <f>AD10/AD7*100</f>
        <v>56.008939869517349</v>
      </c>
      <c r="AF10" s="43">
        <v>33412</v>
      </c>
      <c r="AG10" s="84">
        <f>AF10/AF7*100</f>
        <v>58.834301813699597</v>
      </c>
      <c r="AH10" s="43">
        <v>33052</v>
      </c>
      <c r="AI10" s="84">
        <f>AH10/AH7*100</f>
        <v>57.827699629085302</v>
      </c>
      <c r="AJ10" s="43">
        <v>31882.000000000004</v>
      </c>
      <c r="AK10" s="84">
        <f>AJ10/AJ7*100</f>
        <v>54.039119970168478</v>
      </c>
      <c r="AL10" s="43">
        <v>31365.000000000007</v>
      </c>
      <c r="AM10" s="84">
        <f t="shared" ref="AM10:AM29" si="12">AL10/AL$7*100</f>
        <v>50.85281623917767</v>
      </c>
    </row>
    <row r="11" spans="1:39" ht="24.95" customHeight="1" x14ac:dyDescent="0.15">
      <c r="A11" s="69"/>
      <c r="C11" s="88" t="s">
        <v>68</v>
      </c>
      <c r="D11" s="88"/>
      <c r="E11" s="88"/>
      <c r="F11" s="88"/>
      <c r="G11" s="88"/>
      <c r="H11" s="88"/>
      <c r="I11" s="88"/>
      <c r="J11" s="88"/>
      <c r="K11" s="90"/>
      <c r="L11" s="87">
        <v>5298</v>
      </c>
      <c r="M11" s="84">
        <f>L11/L7*100</f>
        <v>7.6609404823876464</v>
      </c>
      <c r="N11" s="87">
        <v>5407</v>
      </c>
      <c r="O11" s="84">
        <f>N11/N7*100</f>
        <v>7.7525270628718905</v>
      </c>
      <c r="P11" s="87">
        <v>6466</v>
      </c>
      <c r="Q11" s="84">
        <f>P11/P7*100</f>
        <v>9.3231825129048076</v>
      </c>
      <c r="R11" s="87">
        <v>6243</v>
      </c>
      <c r="S11" s="84">
        <f>R11/R7*100</f>
        <v>8.430562307567655</v>
      </c>
      <c r="T11" s="87">
        <v>6240</v>
      </c>
      <c r="U11" s="84">
        <f>T11/T7*100</f>
        <v>7.7245887027890214</v>
      </c>
      <c r="V11" s="87">
        <v>6132</v>
      </c>
      <c r="W11" s="84">
        <f>V11/V7*100</f>
        <v>8.9570552147239262</v>
      </c>
      <c r="X11" s="87">
        <v>6420</v>
      </c>
      <c r="Y11" s="84">
        <f>X11/X7*100</f>
        <v>9.5097022663309136</v>
      </c>
      <c r="Z11" s="87">
        <v>6233</v>
      </c>
      <c r="AA11" s="84">
        <f>Z11/Z7*100</f>
        <v>9.2656459045636996</v>
      </c>
      <c r="AB11" s="87">
        <v>6446</v>
      </c>
      <c r="AC11" s="84">
        <f>AB11/AB7*100</f>
        <v>9.8299656881433464</v>
      </c>
      <c r="AD11" s="43">
        <v>5574</v>
      </c>
      <c r="AE11" s="84">
        <f>AD11/AD7*100</f>
        <v>9.16007953854497</v>
      </c>
      <c r="AF11" s="43">
        <v>5454</v>
      </c>
      <c r="AG11" s="84">
        <f>AF11/AF7*100</f>
        <v>9.6038034865293174</v>
      </c>
      <c r="AH11" s="43">
        <v>5484</v>
      </c>
      <c r="AI11" s="84">
        <f>AH11/AH7*100</f>
        <v>9.5947931975645613</v>
      </c>
      <c r="AJ11" s="43">
        <v>5514</v>
      </c>
      <c r="AK11" s="84">
        <f>AJ11/AJ7*100</f>
        <v>9.3460795281195974</v>
      </c>
      <c r="AL11" s="43">
        <v>5485</v>
      </c>
      <c r="AM11" s="84">
        <f t="shared" si="12"/>
        <v>8.8929602127176608</v>
      </c>
    </row>
    <row r="12" spans="1:39" ht="24.95" customHeight="1" x14ac:dyDescent="0.15">
      <c r="A12" s="69"/>
      <c r="C12" s="88" t="s">
        <v>69</v>
      </c>
      <c r="D12" s="88"/>
      <c r="E12" s="88"/>
      <c r="F12" s="88"/>
      <c r="G12" s="88"/>
      <c r="H12" s="88"/>
      <c r="I12" s="88"/>
      <c r="J12" s="88"/>
      <c r="K12" s="90"/>
      <c r="L12" s="87">
        <v>1401</v>
      </c>
      <c r="M12" s="84">
        <f>L12/L7*100</f>
        <v>2.0258545896234601</v>
      </c>
      <c r="N12" s="87">
        <v>1413</v>
      </c>
      <c r="O12" s="84">
        <f>N12/N7*100</f>
        <v>2.025951681124095</v>
      </c>
      <c r="P12" s="87">
        <v>553</v>
      </c>
      <c r="Q12" s="84">
        <f>P12/P7*100</f>
        <v>0.79735847968394036</v>
      </c>
      <c r="R12" s="87">
        <v>628</v>
      </c>
      <c r="S12" s="84">
        <f>R12/R7*100</f>
        <v>0.84805271971047369</v>
      </c>
      <c r="T12" s="87">
        <v>728</v>
      </c>
      <c r="U12" s="84">
        <f>T12/T7*100</f>
        <v>0.90120201532538602</v>
      </c>
      <c r="V12" s="87">
        <v>633</v>
      </c>
      <c r="W12" s="84">
        <f>V12/V7*100</f>
        <v>0.92462751971954427</v>
      </c>
      <c r="X12" s="87">
        <v>628</v>
      </c>
      <c r="Y12" s="84">
        <f>X12/X7*100</f>
        <v>0.93023255813953487</v>
      </c>
      <c r="Z12" s="87">
        <v>516</v>
      </c>
      <c r="AA12" s="84">
        <f>Z12/Z7*100</f>
        <v>0.76705812397799911</v>
      </c>
      <c r="AB12" s="87">
        <v>462</v>
      </c>
      <c r="AC12" s="84">
        <f>AB12/AB7*100</f>
        <v>0.70453678993518876</v>
      </c>
      <c r="AD12" s="43">
        <v>674</v>
      </c>
      <c r="AE12" s="84">
        <f>AD12/AD7*100</f>
        <v>1.1076235394652512</v>
      </c>
      <c r="AF12" s="43">
        <v>562</v>
      </c>
      <c r="AG12" s="84">
        <f>AF12/AF7*100</f>
        <v>0.98961084698010215</v>
      </c>
      <c r="AH12" s="43">
        <v>497</v>
      </c>
      <c r="AI12" s="84">
        <f>AH12/AH7*100</f>
        <v>0.8695500034991952</v>
      </c>
      <c r="AJ12" s="43">
        <v>440</v>
      </c>
      <c r="AK12" s="84">
        <f>AJ12/AJ7*100</f>
        <v>0.74578799281331565</v>
      </c>
      <c r="AL12" s="43">
        <v>118</v>
      </c>
      <c r="AM12" s="84">
        <f t="shared" si="12"/>
        <v>0.19131619053795518</v>
      </c>
    </row>
    <row r="13" spans="1:39" ht="24.95" customHeight="1" x14ac:dyDescent="0.15">
      <c r="A13" s="69"/>
      <c r="C13" s="69"/>
      <c r="D13" s="69"/>
      <c r="E13" s="69"/>
      <c r="F13" s="69"/>
      <c r="G13" s="69"/>
      <c r="H13" s="69"/>
      <c r="I13" s="69"/>
      <c r="J13" s="69"/>
      <c r="K13" s="90"/>
      <c r="L13" s="87"/>
      <c r="M13" s="84"/>
      <c r="N13" s="87"/>
      <c r="O13" s="84"/>
      <c r="P13" s="87"/>
      <c r="Q13" s="84"/>
      <c r="R13" s="87"/>
      <c r="S13" s="84"/>
      <c r="T13" s="87"/>
      <c r="U13" s="84"/>
      <c r="V13" s="87"/>
      <c r="W13" s="84"/>
      <c r="X13" s="87"/>
      <c r="Y13" s="84"/>
      <c r="Z13" s="87"/>
      <c r="AA13" s="84"/>
      <c r="AB13" s="87"/>
      <c r="AC13" s="84"/>
      <c r="AD13" s="91"/>
      <c r="AE13" s="84"/>
      <c r="AG13" s="84"/>
      <c r="AI13" s="84"/>
      <c r="AM13" s="84"/>
    </row>
    <row r="14" spans="1:39" ht="24.95" customHeight="1" x14ac:dyDescent="0.15">
      <c r="A14" s="51" t="s">
        <v>70</v>
      </c>
      <c r="B14" s="51"/>
      <c r="C14" s="51"/>
      <c r="D14" s="51"/>
      <c r="E14" s="51"/>
      <c r="F14" s="51"/>
      <c r="G14" s="51"/>
      <c r="H14" s="51"/>
      <c r="I14" s="51"/>
      <c r="J14" s="51"/>
      <c r="K14" s="52"/>
      <c r="L14" s="87">
        <f>L15+L16+L21</f>
        <v>4650</v>
      </c>
      <c r="M14" s="84">
        <f>L14/L7*100</f>
        <v>6.723928509456881</v>
      </c>
      <c r="N14" s="87">
        <f>N15+N16+N21</f>
        <v>4766</v>
      </c>
      <c r="O14" s="84">
        <f>N14/N7*100</f>
        <v>6.8334647644992472</v>
      </c>
      <c r="P14" s="87">
        <f>P15+P16+P21</f>
        <v>2923</v>
      </c>
      <c r="Q14" s="84">
        <f>P14/P7*100</f>
        <v>4.2146091069008271</v>
      </c>
      <c r="R14" s="87">
        <f>R15+R16+R21</f>
        <v>2893</v>
      </c>
      <c r="S14" s="84">
        <f>R14/R7*100</f>
        <v>3.9067142008318476</v>
      </c>
      <c r="T14" s="87">
        <f>T15+T16+T21</f>
        <v>3400</v>
      </c>
      <c r="U14" s="84">
        <f>T14/T7*100</f>
        <v>4.2089105111350449</v>
      </c>
      <c r="V14" s="87">
        <f>V15+V16+V21</f>
        <v>3486</v>
      </c>
      <c r="W14" s="84">
        <f>V14/V7*100</f>
        <v>5.0920245398773005</v>
      </c>
      <c r="X14" s="87">
        <f>X15+X16+X21</f>
        <v>3433</v>
      </c>
      <c r="Y14" s="84">
        <f>X14/X7*100</f>
        <v>5.0851725670271071</v>
      </c>
      <c r="Z14" s="87">
        <f>Z15+Z16+Z21</f>
        <v>3494</v>
      </c>
      <c r="AA14" s="84">
        <f>Z14/Z7*100</f>
        <v>5.1939943511223428</v>
      </c>
      <c r="AB14" s="87">
        <f>AB15+AB16+AB21</f>
        <v>3506</v>
      </c>
      <c r="AC14" s="84">
        <f>AB14/AB7*100</f>
        <v>5.3465497521921463</v>
      </c>
      <c r="AD14" s="43">
        <v>4677</v>
      </c>
      <c r="AE14" s="84">
        <f>AD14/AD7*100</f>
        <v>7.6859870832032344</v>
      </c>
      <c r="AF14" s="43">
        <v>4638</v>
      </c>
      <c r="AG14" s="84">
        <f>AF14/AF$7*100</f>
        <v>8.1669307976756471</v>
      </c>
      <c r="AH14" s="43">
        <v>4962</v>
      </c>
      <c r="AI14" s="84">
        <f>AH14/AH$7*100</f>
        <v>8.6815032542515223</v>
      </c>
      <c r="AJ14" s="43">
        <v>4771</v>
      </c>
      <c r="AK14" s="84">
        <f>AJ14/AJ$7*100</f>
        <v>8.0867148038916579</v>
      </c>
      <c r="AL14" s="43">
        <v>4959</v>
      </c>
      <c r="AM14" s="84">
        <f t="shared" si="12"/>
        <v>8.0401439735399975</v>
      </c>
    </row>
    <row r="15" spans="1:39" ht="24.95" customHeight="1" x14ac:dyDescent="0.15">
      <c r="A15" s="69"/>
      <c r="B15" s="92" t="s">
        <v>71</v>
      </c>
      <c r="C15" s="88" t="s">
        <v>72</v>
      </c>
      <c r="D15" s="88"/>
      <c r="E15" s="88"/>
      <c r="F15" s="88"/>
      <c r="G15" s="88"/>
      <c r="H15" s="88"/>
      <c r="I15" s="88"/>
      <c r="J15" s="88"/>
      <c r="K15" s="90"/>
      <c r="L15" s="87">
        <v>-721</v>
      </c>
      <c r="M15" s="84">
        <f>L15/L7*100</f>
        <v>-1.0425704204985831</v>
      </c>
      <c r="N15" s="87">
        <v>-1183</v>
      </c>
      <c r="O15" s="84">
        <f>N15/N7*100</f>
        <v>-1.6961789375582479</v>
      </c>
      <c r="P15" s="87">
        <v>-1189</v>
      </c>
      <c r="Q15" s="84">
        <f>P15/P7*100</f>
        <v>-1.7143928252155609</v>
      </c>
      <c r="R15" s="87">
        <v>-1115</v>
      </c>
      <c r="S15" s="84">
        <f>R15/R7*100</f>
        <v>-1.5056986982120673</v>
      </c>
      <c r="T15" s="87">
        <v>-1057</v>
      </c>
      <c r="U15" s="84">
        <f>T15/T7*100</f>
        <v>-1.3084760030205123</v>
      </c>
      <c r="V15" s="87">
        <v>-942</v>
      </c>
      <c r="W15" s="84">
        <f>V15/V7*100</f>
        <v>-1.375985977212971</v>
      </c>
      <c r="X15" s="87">
        <v>-863</v>
      </c>
      <c r="Y15" s="84">
        <f>X15/X7*100</f>
        <v>-1.2783291364242335</v>
      </c>
      <c r="Z15" s="87">
        <v>-737</v>
      </c>
      <c r="AA15" s="84">
        <f>Z15/Z7*100</f>
        <v>-1.0955849561468709</v>
      </c>
      <c r="AB15" s="87">
        <v>-609</v>
      </c>
      <c r="AC15" s="84">
        <f>AB15/AB7*100</f>
        <v>-0.92870758673274878</v>
      </c>
      <c r="AD15" s="93">
        <v>316</v>
      </c>
      <c r="AE15" s="84">
        <f>AD15/AD7*100</f>
        <v>0.51930124402228395</v>
      </c>
      <c r="AF15" s="94">
        <v>460</v>
      </c>
      <c r="AG15" s="84">
        <f t="shared" ref="AG15:AG29" si="13">AF15/AF$7*100</f>
        <v>0.81000176087339326</v>
      </c>
      <c r="AH15" s="94">
        <v>514</v>
      </c>
      <c r="AI15" s="84">
        <f t="shared" ref="AI15:AI21" si="14">AH15/AH$7*100</f>
        <v>0.89929316257260827</v>
      </c>
      <c r="AJ15" s="94">
        <v>474</v>
      </c>
      <c r="AK15" s="84">
        <f t="shared" ref="AK15:AK21" si="15">AJ15/AJ$7*100</f>
        <v>0.80341706498525367</v>
      </c>
      <c r="AL15" s="94">
        <v>757</v>
      </c>
      <c r="AM15" s="84">
        <f t="shared" si="12"/>
        <v>1.2273420020104411</v>
      </c>
    </row>
    <row r="16" spans="1:39" ht="24.95" customHeight="1" x14ac:dyDescent="0.15">
      <c r="A16" s="69"/>
      <c r="B16" s="95"/>
      <c r="C16" s="88" t="s">
        <v>73</v>
      </c>
      <c r="D16" s="88"/>
      <c r="E16" s="88"/>
      <c r="F16" s="88"/>
      <c r="G16" s="88"/>
      <c r="H16" s="88"/>
      <c r="I16" s="88"/>
      <c r="J16" s="88"/>
      <c r="K16" s="90"/>
      <c r="L16" s="87">
        <f>SUM(L17:L20)</f>
        <v>5223</v>
      </c>
      <c r="M16" s="84">
        <f>L16/L7*100</f>
        <v>7.552490022557695</v>
      </c>
      <c r="N16" s="87">
        <f>SUM(N17:N20)</f>
        <v>5803</v>
      </c>
      <c r="O16" s="84">
        <f>N16/N7*100</f>
        <v>8.3203096996200454</v>
      </c>
      <c r="P16" s="87">
        <v>4025</v>
      </c>
      <c r="Q16" s="84">
        <f>P16/P7*100</f>
        <v>5.8035585546615911</v>
      </c>
      <c r="R16" s="87">
        <v>3915</v>
      </c>
      <c r="S16" s="84">
        <f>R16/R7*100</f>
        <v>5.2868254739912492</v>
      </c>
      <c r="T16" s="87">
        <v>4362</v>
      </c>
      <c r="U16" s="84">
        <f>T16/T7*100</f>
        <v>5.3997846028150187</v>
      </c>
      <c r="V16" s="87">
        <v>4336</v>
      </c>
      <c r="W16" s="84">
        <f>V16/V7*100</f>
        <v>6.3336254747297689</v>
      </c>
      <c r="X16" s="87">
        <v>4210</v>
      </c>
      <c r="Y16" s="84">
        <f>X16/X7*100</f>
        <v>6.2361131684194939</v>
      </c>
      <c r="Z16" s="87">
        <v>4136</v>
      </c>
      <c r="AA16" s="84">
        <f>Z16/Z7*100</f>
        <v>6.1483573658391553</v>
      </c>
      <c r="AB16" s="87">
        <v>4007</v>
      </c>
      <c r="AC16" s="84">
        <f>AB16/AB7*100</f>
        <v>6.1105604269919942</v>
      </c>
      <c r="AD16" s="43">
        <v>4274</v>
      </c>
      <c r="AE16" s="84">
        <f>AD16/AD7*100</f>
        <v>7.0237136612381068</v>
      </c>
      <c r="AF16" s="43">
        <v>4094</v>
      </c>
      <c r="AG16" s="84">
        <f t="shared" si="13"/>
        <v>7.2090156717731997</v>
      </c>
      <c r="AH16" s="43">
        <v>4353</v>
      </c>
      <c r="AI16" s="84">
        <f t="shared" si="14"/>
        <v>7.6159983203863106</v>
      </c>
      <c r="AJ16" s="43">
        <v>4191</v>
      </c>
      <c r="AK16" s="84">
        <f t="shared" si="15"/>
        <v>7.1036306315468325</v>
      </c>
      <c r="AL16" s="43">
        <v>4068</v>
      </c>
      <c r="AM16" s="84">
        <f t="shared" si="12"/>
        <v>6.5955446026135736</v>
      </c>
    </row>
    <row r="17" spans="1:39" ht="24.95" customHeight="1" x14ac:dyDescent="0.15">
      <c r="A17" s="69"/>
      <c r="B17" s="95"/>
      <c r="C17" s="55" t="s">
        <v>71</v>
      </c>
      <c r="D17" s="55"/>
      <c r="E17" s="88" t="s">
        <v>74</v>
      </c>
      <c r="F17" s="88"/>
      <c r="G17" s="88"/>
      <c r="H17" s="88"/>
      <c r="I17" s="88"/>
      <c r="J17" s="88"/>
      <c r="K17" s="90"/>
      <c r="L17" s="87">
        <v>1891</v>
      </c>
      <c r="M17" s="84">
        <f>L17/L7*100</f>
        <v>2.7343975938457978</v>
      </c>
      <c r="N17" s="87">
        <v>2281</v>
      </c>
      <c r="O17" s="84">
        <f>N17/N7*100</f>
        <v>3.2704853394508562</v>
      </c>
      <c r="P17" s="87">
        <v>704</v>
      </c>
      <c r="Q17" s="84">
        <f>P17/P7*100</f>
        <v>1.0150820428526113</v>
      </c>
      <c r="R17" s="87">
        <v>455</v>
      </c>
      <c r="S17" s="84">
        <f>R17/R7*100</f>
        <v>0.61443310106411708</v>
      </c>
      <c r="T17" s="87">
        <v>584</v>
      </c>
      <c r="U17" s="84">
        <f>T17/T7*100</f>
        <v>0.72294227603025463</v>
      </c>
      <c r="V17" s="87">
        <v>814</v>
      </c>
      <c r="W17" s="84">
        <f>V17/V7*100</f>
        <v>1.1890154834940112</v>
      </c>
      <c r="X17" s="87">
        <v>889</v>
      </c>
      <c r="Y17" s="84">
        <f>X17/X7*100</f>
        <v>1.3168419493408385</v>
      </c>
      <c r="Z17" s="87">
        <v>843</v>
      </c>
      <c r="AA17" s="84">
        <f>Z17/Z7*100</f>
        <v>1.2531589118477775</v>
      </c>
      <c r="AB17" s="87">
        <v>908</v>
      </c>
      <c r="AC17" s="84">
        <f>AB17/AB7*100</f>
        <v>1.3846740373617994</v>
      </c>
      <c r="AD17" s="43">
        <v>1215</v>
      </c>
      <c r="AE17" s="84">
        <f>AD17/AD7*100</f>
        <v>1.9966804160983385</v>
      </c>
      <c r="AF17" s="43">
        <v>1024</v>
      </c>
      <c r="AG17" s="84">
        <f t="shared" si="13"/>
        <v>1.8031343546399015</v>
      </c>
      <c r="AH17" s="43">
        <v>965</v>
      </c>
      <c r="AI17" s="84">
        <f t="shared" si="14"/>
        <v>1.6883616768143328</v>
      </c>
      <c r="AJ17" s="43">
        <v>919</v>
      </c>
      <c r="AK17" s="84">
        <f t="shared" si="15"/>
        <v>1.5576799213532662</v>
      </c>
      <c r="AL17" s="43">
        <v>764</v>
      </c>
      <c r="AM17" s="84">
        <f t="shared" si="12"/>
        <v>1.2386912675508284</v>
      </c>
    </row>
    <row r="18" spans="1:39" ht="24.95" customHeight="1" x14ac:dyDescent="0.15">
      <c r="A18" s="69"/>
      <c r="B18" s="95"/>
      <c r="C18" s="55"/>
      <c r="D18" s="55"/>
      <c r="E18" s="88" t="s">
        <v>75</v>
      </c>
      <c r="F18" s="88"/>
      <c r="G18" s="88"/>
      <c r="H18" s="88"/>
      <c r="I18" s="88"/>
      <c r="J18" s="88"/>
      <c r="K18" s="90"/>
      <c r="L18" s="87">
        <v>564</v>
      </c>
      <c r="M18" s="84">
        <f>L18/L7*100</f>
        <v>0.81554745792122163</v>
      </c>
      <c r="N18" s="87">
        <v>562</v>
      </c>
      <c r="O18" s="84">
        <f>N18/N7*100</f>
        <v>0.80579252993046091</v>
      </c>
      <c r="P18" s="87">
        <v>812</v>
      </c>
      <c r="Q18" s="84">
        <f>P18/P7*100</f>
        <v>1.170804856244773</v>
      </c>
      <c r="R18" s="87">
        <v>923</v>
      </c>
      <c r="S18" s="84">
        <f>R18/R7*100</f>
        <v>1.246421433587209</v>
      </c>
      <c r="T18" s="87">
        <v>1074</v>
      </c>
      <c r="U18" s="84">
        <f>T18/T7*100</f>
        <v>1.3295205555761875</v>
      </c>
      <c r="V18" s="87">
        <v>962</v>
      </c>
      <c r="W18" s="84">
        <f>V18/V7*100</f>
        <v>1.4052001168565587</v>
      </c>
      <c r="X18" s="87">
        <v>860</v>
      </c>
      <c r="Y18" s="84">
        <f>X18/X7*100</f>
        <v>1.2738853503184715</v>
      </c>
      <c r="Z18" s="87">
        <v>906</v>
      </c>
      <c r="AA18" s="84">
        <f>Z18/Z7*100</f>
        <v>1.3468113572171845</v>
      </c>
      <c r="AB18" s="87">
        <v>776</v>
      </c>
      <c r="AC18" s="84">
        <f>AB18/AB7*100</f>
        <v>1.1833778116660314</v>
      </c>
      <c r="AD18" s="43">
        <v>585</v>
      </c>
      <c r="AE18" s="84">
        <f>AD18/AD7*100</f>
        <v>0.96136464478808881</v>
      </c>
      <c r="AF18" s="43">
        <v>738</v>
      </c>
      <c r="AG18" s="84">
        <f t="shared" si="13"/>
        <v>1.2995245641838353</v>
      </c>
      <c r="AH18" s="43">
        <v>801</v>
      </c>
      <c r="AI18" s="84">
        <f t="shared" si="14"/>
        <v>1.4014276716355238</v>
      </c>
      <c r="AJ18" s="43">
        <v>799</v>
      </c>
      <c r="AK18" s="84">
        <f t="shared" si="15"/>
        <v>1.3542831960405437</v>
      </c>
      <c r="AL18" s="43">
        <v>831</v>
      </c>
      <c r="AM18" s="84">
        <f t="shared" si="12"/>
        <v>1.3473199520088197</v>
      </c>
    </row>
    <row r="19" spans="1:39" ht="24.95" customHeight="1" x14ac:dyDescent="0.15">
      <c r="A19" s="69"/>
      <c r="B19" s="95"/>
      <c r="C19" s="55"/>
      <c r="D19" s="55"/>
      <c r="E19" s="96" t="s">
        <v>76</v>
      </c>
      <c r="F19" s="96"/>
      <c r="G19" s="96"/>
      <c r="H19" s="96"/>
      <c r="I19" s="96"/>
      <c r="J19" s="96"/>
      <c r="K19" s="90"/>
      <c r="L19" s="87">
        <v>1687</v>
      </c>
      <c r="M19" s="84">
        <f>L19/L7*100</f>
        <v>2.4394123431083345</v>
      </c>
      <c r="N19" s="87">
        <v>1867</v>
      </c>
      <c r="O19" s="84">
        <f>N19/N7*100</f>
        <v>2.6768944010323321</v>
      </c>
      <c r="P19" s="87">
        <v>1999</v>
      </c>
      <c r="Q19" s="84">
        <f>P19/P7*100</f>
        <v>2.8823139256567756</v>
      </c>
      <c r="R19" s="87">
        <v>2035</v>
      </c>
      <c r="S19" s="84">
        <f>R19/R7*100</f>
        <v>2.7480689245395129</v>
      </c>
      <c r="T19" s="87">
        <v>1946</v>
      </c>
      <c r="U19" s="84">
        <f>T19/T7*100</f>
        <v>2.4089823101967047</v>
      </c>
      <c r="V19" s="87">
        <v>1799</v>
      </c>
      <c r="W19" s="84">
        <f>V19/V7*100</f>
        <v>2.6278118609406951</v>
      </c>
      <c r="X19" s="87">
        <v>1660</v>
      </c>
      <c r="Y19" s="84">
        <f>X19/X7*100</f>
        <v>2.4588949785217005</v>
      </c>
      <c r="Z19" s="87">
        <v>1607</v>
      </c>
      <c r="AA19" s="84">
        <f>Z19/Z7*100</f>
        <v>2.3888806302958225</v>
      </c>
      <c r="AB19" s="87">
        <v>1562</v>
      </c>
      <c r="AC19" s="84">
        <f>AB19/AB7*100</f>
        <v>2.3820053373999239</v>
      </c>
      <c r="AD19" s="43">
        <v>1645</v>
      </c>
      <c r="AE19" s="84">
        <f>AD19/AD7*100</f>
        <v>2.7033245139767628</v>
      </c>
      <c r="AF19" s="43">
        <v>1566</v>
      </c>
      <c r="AG19" s="84">
        <f t="shared" si="13"/>
        <v>2.7575277337559432</v>
      </c>
      <c r="AH19" s="43">
        <v>1589</v>
      </c>
      <c r="AI19" s="84">
        <f t="shared" si="14"/>
        <v>2.7801105745678494</v>
      </c>
      <c r="AJ19" s="43">
        <v>1595</v>
      </c>
      <c r="AK19" s="84">
        <f t="shared" si="15"/>
        <v>2.7034814739482695</v>
      </c>
      <c r="AL19" s="43">
        <v>1716</v>
      </c>
      <c r="AM19" s="84">
        <f t="shared" si="12"/>
        <v>2.7821913810434835</v>
      </c>
    </row>
    <row r="20" spans="1:39" ht="24.95" customHeight="1" x14ac:dyDescent="0.15">
      <c r="A20" s="69"/>
      <c r="B20" s="95"/>
      <c r="C20" s="55"/>
      <c r="D20" s="55"/>
      <c r="E20" s="88" t="s">
        <v>77</v>
      </c>
      <c r="F20" s="88"/>
      <c r="G20" s="88"/>
      <c r="H20" s="88"/>
      <c r="I20" s="88"/>
      <c r="J20" s="88"/>
      <c r="K20" s="90"/>
      <c r="L20" s="87">
        <v>1081</v>
      </c>
      <c r="M20" s="84">
        <f>L20/L7*100</f>
        <v>1.5631326276823412</v>
      </c>
      <c r="N20" s="87">
        <v>1093</v>
      </c>
      <c r="O20" s="84">
        <f>N20/N7*100</f>
        <v>1.5671374292063949</v>
      </c>
      <c r="P20" s="87">
        <v>510</v>
      </c>
      <c r="Q20" s="84">
        <f>P20/P7*100</f>
        <v>0.73535772990743142</v>
      </c>
      <c r="R20" s="87">
        <v>502</v>
      </c>
      <c r="S20" s="84">
        <f>R20/R7*100</f>
        <v>0.67790201480041046</v>
      </c>
      <c r="T20" s="87">
        <v>758</v>
      </c>
      <c r="U20" s="84">
        <f>T20/T7*100</f>
        <v>0.9383394610118716</v>
      </c>
      <c r="V20" s="87">
        <v>761</v>
      </c>
      <c r="W20" s="84">
        <f>V20/V7*100</f>
        <v>1.1115980134385042</v>
      </c>
      <c r="X20" s="87">
        <v>801</v>
      </c>
      <c r="Y20" s="84">
        <f>X20/X7*100</f>
        <v>1.1864908902384832</v>
      </c>
      <c r="Z20" s="87">
        <v>780</v>
      </c>
      <c r="AA20" s="84">
        <f>Z20/Z7*100</f>
        <v>1.1595064664783707</v>
      </c>
      <c r="AB20" s="87">
        <v>761</v>
      </c>
      <c r="AC20" s="84">
        <f>AB20/AB7*100</f>
        <v>1.1605032405642395</v>
      </c>
      <c r="AD20" s="43">
        <v>829</v>
      </c>
      <c r="AE20" s="84">
        <f>AD20/AD7*100</f>
        <v>1.3623440863749159</v>
      </c>
      <c r="AF20" s="43">
        <v>766</v>
      </c>
      <c r="AG20" s="84">
        <f t="shared" si="13"/>
        <v>1.3488290191935199</v>
      </c>
      <c r="AH20" s="43">
        <v>998</v>
      </c>
      <c r="AI20" s="84">
        <f t="shared" si="14"/>
        <v>1.7460983973686051</v>
      </c>
      <c r="AJ20" s="43">
        <v>878</v>
      </c>
      <c r="AK20" s="84">
        <f t="shared" si="15"/>
        <v>1.4881860402047526</v>
      </c>
      <c r="AL20" s="43">
        <v>757</v>
      </c>
      <c r="AM20" s="84">
        <f t="shared" si="12"/>
        <v>1.2273420020104411</v>
      </c>
    </row>
    <row r="21" spans="1:39" ht="24.95" customHeight="1" x14ac:dyDescent="0.15">
      <c r="A21" s="69"/>
      <c r="B21" s="95"/>
      <c r="C21" s="97" t="s">
        <v>78</v>
      </c>
      <c r="D21" s="97"/>
      <c r="E21" s="97"/>
      <c r="F21" s="97"/>
      <c r="G21" s="97"/>
      <c r="H21" s="97"/>
      <c r="I21" s="97"/>
      <c r="J21" s="97"/>
      <c r="K21" s="90"/>
      <c r="L21" s="87">
        <v>148</v>
      </c>
      <c r="M21" s="84">
        <f>L21/L7*100</f>
        <v>0.21400890739776737</v>
      </c>
      <c r="N21" s="87">
        <v>146</v>
      </c>
      <c r="O21" s="84">
        <f>N21/N7*100</f>
        <v>0.20933400243745071</v>
      </c>
      <c r="P21" s="87">
        <v>87</v>
      </c>
      <c r="Q21" s="84">
        <f>P21/P7*100</f>
        <v>0.12544337745479711</v>
      </c>
      <c r="R21" s="87">
        <v>93</v>
      </c>
      <c r="S21" s="84">
        <f>R21/R7*100</f>
        <v>0.12558742505266568</v>
      </c>
      <c r="T21" s="87">
        <v>95</v>
      </c>
      <c r="U21" s="84">
        <f>T21/T7*100</f>
        <v>0.117601911340538</v>
      </c>
      <c r="V21" s="87">
        <v>92</v>
      </c>
      <c r="W21" s="84">
        <f>V21/V7*100</f>
        <v>0.1343850423605025</v>
      </c>
      <c r="X21" s="87">
        <v>86</v>
      </c>
      <c r="Y21" s="84">
        <f>X21/X7*100</f>
        <v>0.12738853503184713</v>
      </c>
      <c r="Z21" s="87">
        <v>95</v>
      </c>
      <c r="AA21" s="84">
        <f>Z21/Z7*100</f>
        <v>0.14122194143005798</v>
      </c>
      <c r="AB21" s="87">
        <v>108</v>
      </c>
      <c r="AC21" s="84">
        <f>AB21/AB7*100</f>
        <v>0.16469691193290126</v>
      </c>
      <c r="AD21" s="43">
        <v>87</v>
      </c>
      <c r="AE21" s="84">
        <f>AD21/AD7*100</f>
        <v>0.14297217794284398</v>
      </c>
      <c r="AF21" s="43">
        <v>84</v>
      </c>
      <c r="AG21" s="84">
        <f t="shared" si="13"/>
        <v>0.14791336502905442</v>
      </c>
      <c r="AH21" s="43">
        <v>95</v>
      </c>
      <c r="AI21" s="84">
        <f t="shared" si="14"/>
        <v>0.1662117712926027</v>
      </c>
      <c r="AJ21" s="43">
        <v>106</v>
      </c>
      <c r="AK21" s="84">
        <f t="shared" si="15"/>
        <v>0.1796671073595715</v>
      </c>
      <c r="AL21" s="43">
        <v>134</v>
      </c>
      <c r="AM21" s="84">
        <f t="shared" si="12"/>
        <v>0.21725736891598299</v>
      </c>
    </row>
    <row r="22" spans="1:39" ht="24.95" customHeight="1" x14ac:dyDescent="0.15">
      <c r="A22" s="69"/>
      <c r="C22" s="69"/>
      <c r="D22" s="69"/>
      <c r="E22" s="69"/>
      <c r="F22" s="69"/>
      <c r="G22" s="69"/>
      <c r="H22" s="69"/>
      <c r="I22" s="69"/>
      <c r="J22" s="69"/>
      <c r="K22" s="90"/>
      <c r="L22" s="87"/>
      <c r="M22" s="84"/>
      <c r="N22" s="87"/>
      <c r="O22" s="84"/>
      <c r="P22" s="87"/>
      <c r="Q22" s="84"/>
      <c r="R22" s="87"/>
      <c r="S22" s="84"/>
      <c r="T22" s="87"/>
      <c r="U22" s="84"/>
      <c r="V22" s="87"/>
      <c r="W22" s="84"/>
      <c r="X22" s="87"/>
      <c r="Y22" s="84"/>
      <c r="Z22" s="87"/>
      <c r="AA22" s="84"/>
      <c r="AB22" s="87"/>
      <c r="AC22" s="84"/>
      <c r="AD22" s="91"/>
      <c r="AE22" s="84"/>
      <c r="AG22" s="84"/>
      <c r="AI22" s="84"/>
      <c r="AM22" s="84"/>
    </row>
    <row r="23" spans="1:39" ht="24.95" customHeight="1" x14ac:dyDescent="0.15">
      <c r="A23" s="51" t="s">
        <v>79</v>
      </c>
      <c r="B23" s="51"/>
      <c r="C23" s="51"/>
      <c r="D23" s="51"/>
      <c r="E23" s="51"/>
      <c r="F23" s="51"/>
      <c r="G23" s="51"/>
      <c r="H23" s="51"/>
      <c r="I23" s="51"/>
      <c r="J23" s="51"/>
      <c r="K23" s="52"/>
      <c r="L23" s="87">
        <f>SUM(L24:L26)</f>
        <v>19656</v>
      </c>
      <c r="M23" s="84">
        <f>L23/L7*100</f>
        <v>28.422696512233216</v>
      </c>
      <c r="N23" s="87">
        <f>SUM(N24:N26)</f>
        <v>20368</v>
      </c>
      <c r="O23" s="84">
        <f>N23/N7*100</f>
        <v>29.203527134561618</v>
      </c>
      <c r="P23" s="87">
        <f>SUM(P24:P26)</f>
        <v>20427</v>
      </c>
      <c r="Q23" s="84">
        <f>P23/P7*100</f>
        <v>29.4532398996453</v>
      </c>
      <c r="R23" s="87">
        <f>SUM(R24:R26)</f>
        <v>27580</v>
      </c>
      <c r="S23" s="84">
        <f>R23/R7*100</f>
        <v>37.244098741424949</v>
      </c>
      <c r="T23" s="87">
        <f>SUM(T24:T26)</f>
        <v>33547</v>
      </c>
      <c r="U23" s="84">
        <f>T23/T7*100</f>
        <v>41.528329681484507</v>
      </c>
      <c r="V23" s="87">
        <f>SUM(V24:V26)</f>
        <v>22367</v>
      </c>
      <c r="W23" s="84">
        <f>V23/V7*100</f>
        <v>32.671633070406074</v>
      </c>
      <c r="X23" s="87">
        <f>SUM(X24:X26)</f>
        <v>20830</v>
      </c>
      <c r="Y23" s="84">
        <f>X23/X7*100</f>
        <v>30.854688194341577</v>
      </c>
      <c r="Z23" s="87">
        <f>SUM(Z24:Z26)</f>
        <v>21223</v>
      </c>
      <c r="AA23" s="84">
        <f>Z23/Z7*100</f>
        <v>31.548981715474948</v>
      </c>
      <c r="AB23" s="87">
        <f>SUM(AB24:AB26)</f>
        <v>19810</v>
      </c>
      <c r="AC23" s="84">
        <f>AB23/AB7*100</f>
        <v>30.209683568433093</v>
      </c>
      <c r="AD23" s="43">
        <v>15844</v>
      </c>
      <c r="AE23" s="84">
        <f>AD23/AD7*100</f>
        <v>26.037369969269196</v>
      </c>
      <c r="AF23" s="43">
        <v>12724</v>
      </c>
      <c r="AG23" s="84">
        <f t="shared" si="13"/>
        <v>22.405353055115338</v>
      </c>
      <c r="AH23" s="43">
        <v>13161</v>
      </c>
      <c r="AI23" s="84">
        <f>AH23/AH$7*100</f>
        <v>23.026453915599411</v>
      </c>
      <c r="AJ23" s="43">
        <v>16391</v>
      </c>
      <c r="AK23" s="84">
        <f>AJ23/AJ$7*100</f>
        <v>27.782297705006947</v>
      </c>
      <c r="AL23" s="43">
        <v>19751</v>
      </c>
      <c r="AM23" s="84">
        <f t="shared" si="12"/>
        <v>32.022763384026717</v>
      </c>
    </row>
    <row r="24" spans="1:39" ht="24.95" customHeight="1" x14ac:dyDescent="0.15">
      <c r="A24" s="69"/>
      <c r="B24" s="92" t="s">
        <v>71</v>
      </c>
      <c r="C24" s="88" t="s">
        <v>80</v>
      </c>
      <c r="D24" s="88"/>
      <c r="E24" s="88"/>
      <c r="F24" s="88"/>
      <c r="G24" s="88"/>
      <c r="H24" s="88"/>
      <c r="I24" s="88"/>
      <c r="J24" s="88"/>
      <c r="K24" s="90"/>
      <c r="L24" s="87">
        <v>14773</v>
      </c>
      <c r="M24" s="84">
        <f>L24/L7*100</f>
        <v>21.361848574237953</v>
      </c>
      <c r="N24" s="87">
        <v>12567</v>
      </c>
      <c r="O24" s="84">
        <f>N24/N7*100</f>
        <v>18.018495949530433</v>
      </c>
      <c r="P24" s="87">
        <v>10319</v>
      </c>
      <c r="Q24" s="84">
        <f>P24/P7*100</f>
        <v>14.878738068460361</v>
      </c>
      <c r="R24" s="87">
        <v>20103</v>
      </c>
      <c r="S24" s="84">
        <f>R24/R7*100</f>
        <v>27.147139847674605</v>
      </c>
      <c r="T24" s="87">
        <v>25780</v>
      </c>
      <c r="U24" s="84">
        <f>T24/T7*100</f>
        <v>31.913444993253364</v>
      </c>
      <c r="V24" s="87">
        <v>12650</v>
      </c>
      <c r="W24" s="84">
        <f>V24/V7*100</f>
        <v>18.47794332456909</v>
      </c>
      <c r="X24" s="87">
        <v>11549</v>
      </c>
      <c r="Y24" s="84">
        <f>X24/X7*100</f>
        <v>17.107095245148869</v>
      </c>
      <c r="Z24" s="87">
        <v>14493</v>
      </c>
      <c r="AA24" s="84">
        <f>Z24/Z7*100</f>
        <v>21.544522075219266</v>
      </c>
      <c r="AB24" s="87">
        <v>13324</v>
      </c>
      <c r="AC24" s="84">
        <f>AB24/AB7*100</f>
        <v>20.3187190240183</v>
      </c>
      <c r="AD24" s="43">
        <v>9272</v>
      </c>
      <c r="AE24" s="84">
        <f>AD24/AD7*100</f>
        <v>15.237218780299418</v>
      </c>
      <c r="AF24" s="43">
        <v>7293</v>
      </c>
      <c r="AG24" s="84">
        <f t="shared" si="13"/>
        <v>12.842049656629689</v>
      </c>
      <c r="AH24" s="43">
        <v>7686</v>
      </c>
      <c r="AI24" s="84">
        <f t="shared" ref="AI24:AI29" si="16">AH24/AH$7*100</f>
        <v>13.447407096367836</v>
      </c>
      <c r="AJ24" s="43">
        <v>9089</v>
      </c>
      <c r="AK24" s="84">
        <f t="shared" ref="AK24:AK29" si="17">AJ24/AJ$7*100</f>
        <v>15.405606969727787</v>
      </c>
      <c r="AL24" s="43">
        <v>12922</v>
      </c>
      <c r="AM24" s="84">
        <f t="shared" si="12"/>
        <v>20.950744187554719</v>
      </c>
    </row>
    <row r="25" spans="1:39" ht="24.95" customHeight="1" x14ac:dyDescent="0.15">
      <c r="A25" s="69"/>
      <c r="B25" s="92"/>
      <c r="C25" s="88" t="s">
        <v>81</v>
      </c>
      <c r="D25" s="88"/>
      <c r="E25" s="88"/>
      <c r="F25" s="88"/>
      <c r="G25" s="88"/>
      <c r="H25" s="88"/>
      <c r="I25" s="88"/>
      <c r="J25" s="88"/>
      <c r="K25" s="90"/>
      <c r="L25" s="87">
        <v>991</v>
      </c>
      <c r="M25" s="84">
        <f>L25/L7*100</f>
        <v>1.4329920758864019</v>
      </c>
      <c r="N25" s="87">
        <v>576</v>
      </c>
      <c r="O25" s="84">
        <f>N25/N7*100</f>
        <v>0.82586565345186025</v>
      </c>
      <c r="P25" s="87">
        <v>1378</v>
      </c>
      <c r="Q25" s="84">
        <f>P25/P7*100</f>
        <v>1.9869077486518443</v>
      </c>
      <c r="R25" s="87">
        <v>263</v>
      </c>
      <c r="S25" s="84">
        <f>R25/R7*100</f>
        <v>0.35515583643925885</v>
      </c>
      <c r="T25" s="87">
        <v>1328</v>
      </c>
      <c r="U25" s="84">
        <f>T25/T7*100</f>
        <v>1.6439509290550995</v>
      </c>
      <c r="V25" s="87">
        <v>2771</v>
      </c>
      <c r="W25" s="84">
        <f>V25/V7*100</f>
        <v>4.0476190476190474</v>
      </c>
      <c r="X25" s="87">
        <v>2679</v>
      </c>
      <c r="Y25" s="84">
        <f>X25/X7*100</f>
        <v>3.9683009924455637</v>
      </c>
      <c r="Z25" s="87">
        <v>272</v>
      </c>
      <c r="AA25" s="84">
        <f>Z25/Z7*100</f>
        <v>0.40434071651553438</v>
      </c>
      <c r="AB25" s="87">
        <v>233</v>
      </c>
      <c r="AC25" s="84">
        <f>AB25/AB7*100</f>
        <v>0.35531833778116662</v>
      </c>
      <c r="AD25" s="43">
        <v>1424</v>
      </c>
      <c r="AE25" s="84">
        <f>AD25/AD7*100</f>
        <v>2.3401423148345959</v>
      </c>
      <c r="AF25" s="43">
        <v>505</v>
      </c>
      <c r="AG25" s="84">
        <f t="shared" si="13"/>
        <v>0.88924106356752952</v>
      </c>
      <c r="AH25" s="43">
        <v>520</v>
      </c>
      <c r="AI25" s="84">
        <f t="shared" si="16"/>
        <v>0.90979074812793048</v>
      </c>
      <c r="AJ25" s="43">
        <v>2598</v>
      </c>
      <c r="AK25" s="84">
        <f t="shared" si="17"/>
        <v>4.4035391030204414</v>
      </c>
      <c r="AL25" s="43">
        <v>2176</v>
      </c>
      <c r="AM25" s="84">
        <f t="shared" si="12"/>
        <v>3.5280002594117836</v>
      </c>
    </row>
    <row r="26" spans="1:39" ht="24.95" customHeight="1" x14ac:dyDescent="0.15">
      <c r="A26" s="69"/>
      <c r="B26" s="92"/>
      <c r="C26" s="88" t="s">
        <v>82</v>
      </c>
      <c r="D26" s="88"/>
      <c r="E26" s="88"/>
      <c r="F26" s="88"/>
      <c r="G26" s="88"/>
      <c r="H26" s="88"/>
      <c r="I26" s="88"/>
      <c r="J26" s="88"/>
      <c r="K26" s="90"/>
      <c r="L26" s="87">
        <f>SUM(L27:L29)</f>
        <v>3892</v>
      </c>
      <c r="M26" s="84">
        <f>L26/L7*100</f>
        <v>5.6278558621088557</v>
      </c>
      <c r="N26" s="87">
        <f>SUM(N27:N29)</f>
        <v>7225</v>
      </c>
      <c r="O26" s="84">
        <f>N26/N7*100</f>
        <v>10.359165531579324</v>
      </c>
      <c r="P26" s="87">
        <v>8730</v>
      </c>
      <c r="Q26" s="84">
        <f>P26/P7*100</f>
        <v>12.587594082533091</v>
      </c>
      <c r="R26" s="87">
        <v>7214</v>
      </c>
      <c r="S26" s="84">
        <f>R26/R7*100</f>
        <v>9.7418030573110777</v>
      </c>
      <c r="T26" s="87">
        <v>6439</v>
      </c>
      <c r="U26" s="84">
        <f>T26/T7*100</f>
        <v>7.9709337591760434</v>
      </c>
      <c r="V26" s="87">
        <v>6946</v>
      </c>
      <c r="W26" s="84">
        <f>V26/V7*100</f>
        <v>10.146070698217938</v>
      </c>
      <c r="X26" s="87">
        <v>6602</v>
      </c>
      <c r="Y26" s="84">
        <f>X26/X7*100</f>
        <v>9.7792919567471497</v>
      </c>
      <c r="Z26" s="87">
        <v>6458</v>
      </c>
      <c r="AA26" s="84">
        <f>Z26/Z7*100</f>
        <v>9.6001189237401512</v>
      </c>
      <c r="AB26" s="87">
        <v>6253</v>
      </c>
      <c r="AC26" s="84">
        <f>AB26/AB7*100</f>
        <v>9.5356462066336256</v>
      </c>
      <c r="AD26" s="43">
        <v>5148</v>
      </c>
      <c r="AE26" s="84">
        <f>AD26/AD7*100</f>
        <v>8.460008874135184</v>
      </c>
      <c r="AF26" s="43">
        <v>4926</v>
      </c>
      <c r="AG26" s="84">
        <f t="shared" si="13"/>
        <v>8.6740623349181192</v>
      </c>
      <c r="AH26" s="43">
        <v>4955</v>
      </c>
      <c r="AI26" s="84">
        <f t="shared" si="16"/>
        <v>8.6692560711036464</v>
      </c>
      <c r="AJ26" s="43">
        <v>4704</v>
      </c>
      <c r="AK26" s="84">
        <f t="shared" si="17"/>
        <v>7.9731516322587206</v>
      </c>
      <c r="AL26" s="43">
        <v>4653</v>
      </c>
      <c r="AM26" s="84">
        <f t="shared" si="12"/>
        <v>7.5440189370602155</v>
      </c>
    </row>
    <row r="27" spans="1:39" ht="24.95" customHeight="1" x14ac:dyDescent="0.15">
      <c r="A27" s="69"/>
      <c r="B27" s="92"/>
      <c r="C27" s="92" t="s">
        <v>71</v>
      </c>
      <c r="D27" s="92"/>
      <c r="E27" s="98" t="s">
        <v>83</v>
      </c>
      <c r="F27" s="98"/>
      <c r="G27" s="98"/>
      <c r="H27" s="98"/>
      <c r="I27" s="98"/>
      <c r="J27" s="98"/>
      <c r="K27" s="90"/>
      <c r="L27" s="87">
        <v>-335</v>
      </c>
      <c r="M27" s="84">
        <f>L27/L7*100</f>
        <v>-0.48441205390710856</v>
      </c>
      <c r="N27" s="87">
        <v>-65</v>
      </c>
      <c r="O27" s="84">
        <f>N27/N7*100</f>
        <v>-9.3196644920782848E-2</v>
      </c>
      <c r="P27" s="87">
        <v>629</v>
      </c>
      <c r="Q27" s="84">
        <f>P27/P7*100</f>
        <v>0.90694120021916536</v>
      </c>
      <c r="R27" s="87">
        <v>281</v>
      </c>
      <c r="S27" s="84">
        <f>R27/R7*100</f>
        <v>0.37946307999783935</v>
      </c>
      <c r="T27" s="87">
        <v>-147</v>
      </c>
      <c r="U27" s="84">
        <f>T27/T7*100</f>
        <v>-0.18197348386377984</v>
      </c>
      <c r="V27" s="87">
        <v>260</v>
      </c>
      <c r="W27" s="84">
        <f>V27/V7*100</f>
        <v>0.37978381536663741</v>
      </c>
      <c r="X27" s="87">
        <v>211</v>
      </c>
      <c r="Y27" s="84">
        <f>X27/X7*100</f>
        <v>0.31254628943860169</v>
      </c>
      <c r="Z27" s="87">
        <v>62</v>
      </c>
      <c r="AA27" s="84">
        <f>Z27/Z7*100</f>
        <v>9.2165898617511524E-2</v>
      </c>
      <c r="AB27" s="87">
        <v>-21</v>
      </c>
      <c r="AC27" s="84">
        <f>AB27/AB7*100</f>
        <v>-3.2024399542508582E-2</v>
      </c>
      <c r="AD27" s="43">
        <v>59</v>
      </c>
      <c r="AE27" s="84">
        <f>AD27/AD7*100</f>
        <v>9.695814366238846E-2</v>
      </c>
      <c r="AF27" s="43">
        <v>-36</v>
      </c>
      <c r="AG27" s="84">
        <f t="shared" si="13"/>
        <v>-6.3391442155309036E-2</v>
      </c>
      <c r="AH27" s="43">
        <v>7</v>
      </c>
      <c r="AI27" s="84">
        <f t="shared" si="16"/>
        <v>1.2247183147875989E-2</v>
      </c>
      <c r="AJ27" s="43">
        <v>-138</v>
      </c>
      <c r="AK27" s="84">
        <f t="shared" si="17"/>
        <v>-0.23390623410963082</v>
      </c>
      <c r="AL27" s="43">
        <v>-174</v>
      </c>
      <c r="AM27" s="84">
        <f t="shared" si="12"/>
        <v>-0.28211031486105254</v>
      </c>
    </row>
    <row r="28" spans="1:39" ht="24.95" customHeight="1" x14ac:dyDescent="0.15">
      <c r="A28" s="70"/>
      <c r="B28" s="92"/>
      <c r="C28" s="92"/>
      <c r="D28" s="92"/>
      <c r="E28" s="98" t="s">
        <v>84</v>
      </c>
      <c r="F28" s="98"/>
      <c r="G28" s="98"/>
      <c r="H28" s="98"/>
      <c r="I28" s="98"/>
      <c r="J28" s="98"/>
      <c r="K28" s="90"/>
      <c r="L28" s="87">
        <v>1792</v>
      </c>
      <c r="M28" s="84">
        <f>L28/L7*100</f>
        <v>2.591242986870264</v>
      </c>
      <c r="N28" s="87">
        <v>1578</v>
      </c>
      <c r="O28" s="84">
        <f>N28/N7*100</f>
        <v>2.2625277797691594</v>
      </c>
      <c r="P28" s="87">
        <v>1905</v>
      </c>
      <c r="Q28" s="84">
        <f>P28/P7*100</f>
        <v>2.7467774028895233</v>
      </c>
      <c r="R28" s="87">
        <v>2067</v>
      </c>
      <c r="S28" s="84">
        <f>R28/R7*100</f>
        <v>2.7912818019769894</v>
      </c>
      <c r="T28" s="87">
        <v>1923</v>
      </c>
      <c r="U28" s="84">
        <f>T28/T7*100</f>
        <v>2.3805102685037323</v>
      </c>
      <c r="V28" s="87">
        <v>2056</v>
      </c>
      <c r="W28" s="84">
        <f>V28/V7*100</f>
        <v>3.0032135553607944</v>
      </c>
      <c r="X28" s="87">
        <v>1781</v>
      </c>
      <c r="Y28" s="84">
        <f>X28/X7*100</f>
        <v>2.6381276847874386</v>
      </c>
      <c r="Z28" s="87">
        <v>1905</v>
      </c>
      <c r="AA28" s="84">
        <f>Z28/Z7*100</f>
        <v>2.8318715623606363</v>
      </c>
      <c r="AB28" s="87">
        <v>2059</v>
      </c>
      <c r="AC28" s="84">
        <f>AB28/AB7*100</f>
        <v>3.139916126572627</v>
      </c>
      <c r="AD28" s="43">
        <v>1973</v>
      </c>
      <c r="AE28" s="84">
        <f>AD28/AD7*100</f>
        <v>3.2423460584049568</v>
      </c>
      <c r="AF28" s="43">
        <v>1824</v>
      </c>
      <c r="AG28" s="84">
        <f t="shared" si="13"/>
        <v>3.2118330692023243</v>
      </c>
      <c r="AH28" s="43">
        <v>1940</v>
      </c>
      <c r="AI28" s="84">
        <f t="shared" si="16"/>
        <v>3.3942193295542022</v>
      </c>
      <c r="AJ28" s="43">
        <v>2007</v>
      </c>
      <c r="AK28" s="84">
        <f t="shared" si="17"/>
        <v>3.4018102308552831</v>
      </c>
      <c r="AL28" s="43">
        <v>2016</v>
      </c>
      <c r="AM28" s="84">
        <f t="shared" si="12"/>
        <v>3.2685884756315051</v>
      </c>
    </row>
    <row r="29" spans="1:39" ht="24.95" customHeight="1" x14ac:dyDescent="0.15">
      <c r="A29" s="69"/>
      <c r="B29" s="92"/>
      <c r="C29" s="92"/>
      <c r="D29" s="92"/>
      <c r="E29" s="98" t="s">
        <v>85</v>
      </c>
      <c r="F29" s="98"/>
      <c r="G29" s="98"/>
      <c r="H29" s="98"/>
      <c r="I29" s="98"/>
      <c r="J29" s="98"/>
      <c r="K29" s="90"/>
      <c r="L29" s="87">
        <v>2435</v>
      </c>
      <c r="M29" s="84">
        <f>L29/L7*100</f>
        <v>3.5210249291456996</v>
      </c>
      <c r="N29" s="87">
        <v>5712</v>
      </c>
      <c r="O29" s="84">
        <f>N29/N7*100</f>
        <v>8.1898343967309479</v>
      </c>
      <c r="P29" s="87">
        <v>6196</v>
      </c>
      <c r="Q29" s="84">
        <f>P29/P7*100</f>
        <v>8.9338754794244029</v>
      </c>
      <c r="R29" s="87">
        <v>4866</v>
      </c>
      <c r="S29" s="84">
        <f>R29/R7*100</f>
        <v>6.5710581753362503</v>
      </c>
      <c r="T29" s="87">
        <v>4663</v>
      </c>
      <c r="U29" s="84">
        <f>T29/T7*100</f>
        <v>5.7723969745360915</v>
      </c>
      <c r="V29" s="87">
        <v>4630</v>
      </c>
      <c r="W29" s="84">
        <f>V29/V7*100</f>
        <v>6.7630733274905053</v>
      </c>
      <c r="X29" s="87">
        <v>4610</v>
      </c>
      <c r="Y29" s="84">
        <f>X29/X7*100</f>
        <v>6.8286179825211084</v>
      </c>
      <c r="Z29" s="87">
        <v>4491</v>
      </c>
      <c r="AA29" s="84">
        <f>Z29/Z7*100</f>
        <v>6.6760814627620038</v>
      </c>
      <c r="AB29" s="87">
        <v>4215</v>
      </c>
      <c r="AC29" s="84">
        <f>AB29/AB7*100</f>
        <v>6.4277544796035073</v>
      </c>
      <c r="AD29" s="43">
        <v>3116</v>
      </c>
      <c r="AE29" s="84">
        <f>AD29/AD7*100</f>
        <v>5.1207046720678377</v>
      </c>
      <c r="AF29" s="43">
        <v>3138</v>
      </c>
      <c r="AG29" s="84">
        <f t="shared" si="13"/>
        <v>5.5256207078711039</v>
      </c>
      <c r="AH29" s="43">
        <v>3008</v>
      </c>
      <c r="AI29" s="84">
        <f t="shared" si="16"/>
        <v>5.2627895584015674</v>
      </c>
      <c r="AJ29" s="43">
        <v>2835</v>
      </c>
      <c r="AK29" s="84">
        <f t="shared" si="17"/>
        <v>4.8052476355130684</v>
      </c>
      <c r="AL29" s="43">
        <v>2811</v>
      </c>
      <c r="AM29" s="84">
        <f t="shared" si="12"/>
        <v>4.5575407762897626</v>
      </c>
    </row>
    <row r="30" spans="1:39" ht="15" customHeight="1" thickBot="1" x14ac:dyDescent="0.2">
      <c r="A30" s="99"/>
      <c r="B30" s="100"/>
      <c r="C30" s="99"/>
      <c r="D30" s="99"/>
      <c r="E30" s="99"/>
      <c r="F30" s="99"/>
      <c r="G30" s="99"/>
      <c r="H30" s="99"/>
      <c r="I30" s="99"/>
      <c r="J30" s="99"/>
      <c r="K30" s="101"/>
      <c r="L30" s="102"/>
      <c r="M30" s="103"/>
      <c r="N30" s="102"/>
      <c r="O30" s="103"/>
      <c r="P30" s="102"/>
      <c r="Q30" s="103"/>
      <c r="R30" s="102"/>
      <c r="S30" s="103"/>
      <c r="T30" s="103"/>
      <c r="U30" s="103"/>
      <c r="V30" s="102"/>
      <c r="W30" s="103"/>
      <c r="X30" s="102"/>
      <c r="Y30" s="103"/>
      <c r="Z30" s="102"/>
      <c r="AA30" s="103"/>
      <c r="AB30" s="102"/>
      <c r="AC30" s="103"/>
      <c r="AD30" s="102"/>
      <c r="AE30" s="103"/>
      <c r="AF30" s="102"/>
      <c r="AG30" s="103"/>
      <c r="AH30" s="102"/>
      <c r="AI30" s="103"/>
      <c r="AJ30" s="103"/>
      <c r="AK30" s="103"/>
      <c r="AL30" s="102"/>
      <c r="AM30" s="103"/>
    </row>
    <row r="31" spans="1:39" ht="20.100000000000001" customHeight="1" x14ac:dyDescent="0.15">
      <c r="A31" s="68" t="s">
        <v>53</v>
      </c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</sheetData>
  <mergeCells count="43">
    <mergeCell ref="E29:J29"/>
    <mergeCell ref="E20:J20"/>
    <mergeCell ref="C21:J21"/>
    <mergeCell ref="A23:K23"/>
    <mergeCell ref="B24:B29"/>
    <mergeCell ref="C24:J24"/>
    <mergeCell ref="C25:J25"/>
    <mergeCell ref="C26:J26"/>
    <mergeCell ref="C27:D29"/>
    <mergeCell ref="E27:J27"/>
    <mergeCell ref="E28:J28"/>
    <mergeCell ref="C11:J11"/>
    <mergeCell ref="C12:J12"/>
    <mergeCell ref="A14:K14"/>
    <mergeCell ref="B15:B21"/>
    <mergeCell ref="C15:J15"/>
    <mergeCell ref="C16:J16"/>
    <mergeCell ref="C17:D20"/>
    <mergeCell ref="E17:J17"/>
    <mergeCell ref="E18:J18"/>
    <mergeCell ref="E19:J19"/>
    <mergeCell ref="AL4:AM4"/>
    <mergeCell ref="A6:K6"/>
    <mergeCell ref="A7:K7"/>
    <mergeCell ref="A8:K8"/>
    <mergeCell ref="A9:K9"/>
    <mergeCell ref="C10:J10"/>
    <mergeCell ref="Z4:AA4"/>
    <mergeCell ref="AB4:AC4"/>
    <mergeCell ref="AD4:AE4"/>
    <mergeCell ref="AF4:AG4"/>
    <mergeCell ref="AH4:AI4"/>
    <mergeCell ref="AJ4:AK4"/>
    <mergeCell ref="A2:AM2"/>
    <mergeCell ref="A3:S3"/>
    <mergeCell ref="A4:K5"/>
    <mergeCell ref="L4:M4"/>
    <mergeCell ref="N4:O4"/>
    <mergeCell ref="P4:Q4"/>
    <mergeCell ref="R4:S4"/>
    <mergeCell ref="T4:U4"/>
    <mergeCell ref="V4:W4"/>
    <mergeCell ref="X4:Y4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942A1-E251-4DEB-BDB8-CE3DF09D42DE}">
  <sheetPr>
    <tabColor rgb="FFFFC000"/>
    <pageSetUpPr fitToPage="1"/>
  </sheetPr>
  <dimension ref="A1:AM17"/>
  <sheetViews>
    <sheetView view="pageBreakPreview" zoomScaleNormal="100" zoomScaleSheetLayoutView="100" workbookViewId="0">
      <selection sqref="A1:I1"/>
    </sheetView>
  </sheetViews>
  <sheetFormatPr defaultColWidth="2.5" defaultRowHeight="13.5" outlineLevelCol="1" x14ac:dyDescent="0.15"/>
  <cols>
    <col min="1" max="11" width="2" style="6" customWidth="1"/>
    <col min="12" max="13" width="8.625" style="6" hidden="1" customWidth="1" outlineLevel="1"/>
    <col min="14" max="29" width="8.375" style="6" hidden="1" customWidth="1" outlineLevel="1"/>
    <col min="30" max="30" width="9.75" style="6" customWidth="1" collapsed="1"/>
    <col min="31" max="31" width="9" style="6" customWidth="1"/>
    <col min="32" max="32" width="10.375" style="6" customWidth="1"/>
    <col min="33" max="33" width="9" style="6" customWidth="1"/>
    <col min="34" max="34" width="6.625" style="6" customWidth="1"/>
    <col min="35" max="35" width="9" style="6" customWidth="1"/>
    <col min="36" max="36" width="6.625" style="6" customWidth="1"/>
    <col min="37" max="37" width="9" style="6" customWidth="1"/>
    <col min="38" max="38" width="6.625" style="6" customWidth="1"/>
    <col min="39" max="39" width="9" style="6" customWidth="1"/>
    <col min="40" max="16384" width="2.5" style="6"/>
  </cols>
  <sheetData>
    <row r="1" spans="1:39" ht="24.75" customHeight="1" x14ac:dyDescent="0.15">
      <c r="A1" s="2"/>
      <c r="B1" s="2"/>
      <c r="C1" s="2"/>
      <c r="D1" s="2"/>
      <c r="E1" s="2"/>
      <c r="F1" s="2"/>
      <c r="G1" s="2"/>
      <c r="H1" s="2"/>
      <c r="I1" s="2"/>
    </row>
    <row r="2" spans="1:39" ht="24.75" customHeight="1" x14ac:dyDescent="0.15">
      <c r="A2" s="72" t="s">
        <v>86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</row>
    <row r="3" spans="1:39" ht="20.100000000000001" customHeight="1" thickBot="1" x14ac:dyDescent="0.2">
      <c r="A3" s="73" t="s">
        <v>87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</row>
    <row r="4" spans="1:39" ht="27.75" customHeight="1" x14ac:dyDescent="0.15">
      <c r="A4" s="74" t="s">
        <v>88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 t="s">
        <v>56</v>
      </c>
      <c r="M4" s="75"/>
      <c r="N4" s="75" t="s">
        <v>57</v>
      </c>
      <c r="O4" s="75"/>
      <c r="P4" s="75" t="s">
        <v>58</v>
      </c>
      <c r="Q4" s="75"/>
      <c r="R4" s="75" t="s">
        <v>59</v>
      </c>
      <c r="S4" s="75"/>
      <c r="T4" s="75" t="s">
        <v>60</v>
      </c>
      <c r="U4" s="76"/>
      <c r="V4" s="75" t="s">
        <v>61</v>
      </c>
      <c r="W4" s="76"/>
      <c r="X4" s="76" t="s">
        <v>9</v>
      </c>
      <c r="Y4" s="74"/>
      <c r="Z4" s="76" t="s">
        <v>10</v>
      </c>
      <c r="AA4" s="74"/>
      <c r="AB4" s="76" t="s">
        <v>11</v>
      </c>
      <c r="AC4" s="74"/>
      <c r="AD4" s="75" t="s">
        <v>12</v>
      </c>
      <c r="AE4" s="76"/>
      <c r="AF4" s="75" t="s">
        <v>13</v>
      </c>
      <c r="AG4" s="76"/>
      <c r="AH4" s="75" t="s">
        <v>14</v>
      </c>
      <c r="AI4" s="76"/>
      <c r="AJ4" s="75" t="s">
        <v>15</v>
      </c>
      <c r="AK4" s="76"/>
      <c r="AL4" s="75" t="s">
        <v>16</v>
      </c>
      <c r="AM4" s="76"/>
    </row>
    <row r="5" spans="1:39" ht="48" customHeight="1" x14ac:dyDescent="0.15">
      <c r="A5" s="77"/>
      <c r="B5" s="78"/>
      <c r="C5" s="78"/>
      <c r="D5" s="78"/>
      <c r="E5" s="78"/>
      <c r="F5" s="78"/>
      <c r="G5" s="78"/>
      <c r="H5" s="78"/>
      <c r="I5" s="78"/>
      <c r="J5" s="78"/>
      <c r="K5" s="78"/>
      <c r="L5" s="79" t="s">
        <v>62</v>
      </c>
      <c r="M5" s="104" t="s">
        <v>89</v>
      </c>
      <c r="N5" s="79" t="s">
        <v>62</v>
      </c>
      <c r="O5" s="104" t="s">
        <v>89</v>
      </c>
      <c r="P5" s="79" t="s">
        <v>62</v>
      </c>
      <c r="Q5" s="104" t="s">
        <v>89</v>
      </c>
      <c r="R5" s="79" t="s">
        <v>62</v>
      </c>
      <c r="S5" s="104" t="s">
        <v>89</v>
      </c>
      <c r="T5" s="79" t="s">
        <v>62</v>
      </c>
      <c r="U5" s="105" t="s">
        <v>89</v>
      </c>
      <c r="V5" s="79" t="s">
        <v>62</v>
      </c>
      <c r="W5" s="105" t="s">
        <v>89</v>
      </c>
      <c r="X5" s="79" t="s">
        <v>64</v>
      </c>
      <c r="Y5" s="105" t="s">
        <v>90</v>
      </c>
      <c r="Z5" s="79" t="s">
        <v>64</v>
      </c>
      <c r="AA5" s="105" t="s">
        <v>90</v>
      </c>
      <c r="AB5" s="79" t="s">
        <v>64</v>
      </c>
      <c r="AC5" s="105" t="s">
        <v>90</v>
      </c>
      <c r="AD5" s="79" t="s">
        <v>62</v>
      </c>
      <c r="AE5" s="105" t="s">
        <v>89</v>
      </c>
      <c r="AF5" s="79" t="s">
        <v>62</v>
      </c>
      <c r="AG5" s="105" t="s">
        <v>89</v>
      </c>
      <c r="AH5" s="79" t="s">
        <v>62</v>
      </c>
      <c r="AI5" s="105" t="s">
        <v>89</v>
      </c>
      <c r="AJ5" s="79" t="s">
        <v>62</v>
      </c>
      <c r="AK5" s="105" t="s">
        <v>89</v>
      </c>
      <c r="AL5" s="79" t="s">
        <v>62</v>
      </c>
      <c r="AM5" s="105" t="s">
        <v>89</v>
      </c>
    </row>
    <row r="6" spans="1:39" ht="30" customHeight="1" x14ac:dyDescent="0.15">
      <c r="A6" s="81"/>
      <c r="B6" s="81"/>
      <c r="C6" s="81"/>
      <c r="D6" s="81"/>
      <c r="E6" s="81"/>
      <c r="F6" s="81"/>
      <c r="G6" s="81"/>
      <c r="H6" s="81"/>
      <c r="I6" s="81"/>
      <c r="J6" s="81"/>
      <c r="K6" s="82"/>
      <c r="L6" s="106"/>
      <c r="M6" s="107"/>
      <c r="N6" s="107"/>
      <c r="O6" s="107"/>
      <c r="P6" s="107"/>
      <c r="Q6" s="107"/>
      <c r="R6" s="107"/>
      <c r="S6" s="108"/>
      <c r="T6" s="107"/>
      <c r="U6" s="108"/>
      <c r="V6" s="107"/>
      <c r="W6" s="108"/>
      <c r="X6" s="107"/>
      <c r="Y6" s="108"/>
      <c r="Z6" s="107"/>
      <c r="AA6" s="108"/>
      <c r="AB6" s="107"/>
      <c r="AC6" s="108"/>
      <c r="AD6" s="107"/>
      <c r="AE6" s="108"/>
      <c r="AF6" s="107"/>
      <c r="AG6" s="108"/>
      <c r="AH6" s="107"/>
      <c r="AI6" s="108"/>
      <c r="AJ6" s="107"/>
      <c r="AK6" s="108"/>
      <c r="AL6" s="107"/>
      <c r="AM6" s="108"/>
    </row>
    <row r="7" spans="1:39" ht="30" customHeight="1" x14ac:dyDescent="0.15">
      <c r="A7" s="88" t="s">
        <v>91</v>
      </c>
      <c r="B7" s="88"/>
      <c r="C7" s="88"/>
      <c r="D7" s="88"/>
      <c r="E7" s="88"/>
      <c r="F7" s="88"/>
      <c r="G7" s="88"/>
      <c r="H7" s="88"/>
      <c r="I7" s="88"/>
      <c r="J7" s="88"/>
      <c r="K7" s="109"/>
      <c r="L7" s="110">
        <v>239</v>
      </c>
      <c r="M7" s="111">
        <v>25.4</v>
      </c>
      <c r="N7" s="112">
        <v>199</v>
      </c>
      <c r="O7" s="113">
        <v>20.5</v>
      </c>
      <c r="P7" s="112">
        <v>206</v>
      </c>
      <c r="Q7" s="113">
        <v>21.5</v>
      </c>
      <c r="R7" s="112">
        <v>236</v>
      </c>
      <c r="S7" s="113">
        <v>24.1</v>
      </c>
      <c r="T7" s="112">
        <v>242</v>
      </c>
      <c r="U7" s="113">
        <v>24.2</v>
      </c>
      <c r="V7" s="112">
        <v>244</v>
      </c>
      <c r="W7" s="113">
        <v>25.2</v>
      </c>
      <c r="X7" s="112">
        <v>238</v>
      </c>
      <c r="Y7" s="113">
        <v>23.2</v>
      </c>
      <c r="Z7" s="112">
        <v>246</v>
      </c>
      <c r="AA7" s="113">
        <v>23.3</v>
      </c>
      <c r="AB7" s="112">
        <v>228</v>
      </c>
      <c r="AC7" s="113">
        <v>21.8</v>
      </c>
      <c r="AD7" s="112">
        <v>232</v>
      </c>
      <c r="AE7" s="113">
        <v>22.7</v>
      </c>
      <c r="AF7" s="112">
        <v>212</v>
      </c>
      <c r="AG7" s="113">
        <v>21.2</v>
      </c>
      <c r="AH7" s="112">
        <v>230</v>
      </c>
      <c r="AI7" s="113">
        <v>22.3</v>
      </c>
      <c r="AJ7" s="112">
        <v>213</v>
      </c>
      <c r="AK7" s="113">
        <v>20.6</v>
      </c>
      <c r="AL7" s="112">
        <v>231</v>
      </c>
      <c r="AM7" s="113">
        <v>21</v>
      </c>
    </row>
    <row r="8" spans="1:39" ht="30" customHeight="1" x14ac:dyDescent="0.15">
      <c r="A8" s="51"/>
      <c r="B8" s="51"/>
      <c r="C8" s="51"/>
      <c r="D8" s="51"/>
      <c r="E8" s="51"/>
      <c r="F8" s="51"/>
      <c r="G8" s="51"/>
      <c r="H8" s="51"/>
      <c r="I8" s="51"/>
      <c r="J8" s="51"/>
      <c r="K8" s="52"/>
      <c r="L8" s="110"/>
      <c r="M8" s="111"/>
      <c r="N8" s="83"/>
      <c r="O8" s="111"/>
      <c r="P8" s="83"/>
      <c r="Q8" s="111"/>
      <c r="R8" s="83"/>
      <c r="S8" s="111"/>
      <c r="T8" s="83"/>
      <c r="U8" s="111"/>
      <c r="V8" s="83"/>
      <c r="W8" s="111"/>
      <c r="X8" s="83"/>
      <c r="Y8" s="111"/>
      <c r="Z8" s="83"/>
      <c r="AA8" s="111"/>
      <c r="AB8" s="83"/>
      <c r="AC8" s="111"/>
      <c r="AD8" s="83"/>
      <c r="AE8" s="111"/>
      <c r="AF8" s="83"/>
      <c r="AG8" s="111"/>
      <c r="AH8" s="83"/>
      <c r="AI8" s="111"/>
      <c r="AJ8" s="83"/>
      <c r="AK8" s="111"/>
      <c r="AL8" s="83"/>
      <c r="AM8" s="111"/>
    </row>
    <row r="9" spans="1:39" ht="30" customHeight="1" x14ac:dyDescent="0.15">
      <c r="A9" s="88" t="s">
        <v>92</v>
      </c>
      <c r="B9" s="88"/>
      <c r="C9" s="88"/>
      <c r="D9" s="88"/>
      <c r="E9" s="88"/>
      <c r="F9" s="88"/>
      <c r="G9" s="88"/>
      <c r="H9" s="88"/>
      <c r="I9" s="88"/>
      <c r="J9" s="88"/>
      <c r="K9" s="109"/>
      <c r="L9" s="110">
        <v>7579</v>
      </c>
      <c r="M9" s="111">
        <v>89.2</v>
      </c>
      <c r="N9" s="83">
        <v>6043</v>
      </c>
      <c r="O9" s="111">
        <v>71.099999999999994</v>
      </c>
      <c r="P9" s="83">
        <v>6452</v>
      </c>
      <c r="Q9" s="111">
        <v>76.5</v>
      </c>
      <c r="R9" s="83">
        <v>7295</v>
      </c>
      <c r="S9" s="111">
        <v>84.1</v>
      </c>
      <c r="T9" s="83">
        <v>7512</v>
      </c>
      <c r="U9" s="111">
        <v>84.4</v>
      </c>
      <c r="V9" s="83">
        <v>7566</v>
      </c>
      <c r="W9" s="111">
        <v>87.5</v>
      </c>
      <c r="X9" s="83">
        <v>7511</v>
      </c>
      <c r="Y9" s="111">
        <v>81.2</v>
      </c>
      <c r="Z9" s="83">
        <v>7875</v>
      </c>
      <c r="AA9" s="111">
        <v>82.1</v>
      </c>
      <c r="AB9" s="83">
        <v>7528</v>
      </c>
      <c r="AC9" s="111">
        <v>78.599999999999994</v>
      </c>
      <c r="AD9" s="83">
        <v>7727</v>
      </c>
      <c r="AE9" s="111">
        <v>83.2</v>
      </c>
      <c r="AF9" s="83">
        <v>7895</v>
      </c>
      <c r="AG9" s="111">
        <v>83.8</v>
      </c>
      <c r="AH9" s="83" t="s">
        <v>41</v>
      </c>
      <c r="AI9" s="83" t="s">
        <v>41</v>
      </c>
      <c r="AJ9" s="83" t="s">
        <v>41</v>
      </c>
      <c r="AK9" s="83" t="s">
        <v>41</v>
      </c>
      <c r="AL9" s="83" t="s">
        <v>41</v>
      </c>
      <c r="AM9" s="83" t="s">
        <v>41</v>
      </c>
    </row>
    <row r="10" spans="1:39" ht="30" customHeight="1" x14ac:dyDescent="0.15">
      <c r="A10" s="51"/>
      <c r="B10" s="51"/>
      <c r="C10" s="51"/>
      <c r="D10" s="51"/>
      <c r="E10" s="51"/>
      <c r="F10" s="51"/>
      <c r="G10" s="51"/>
      <c r="H10" s="51"/>
      <c r="I10" s="51"/>
      <c r="J10" s="51"/>
      <c r="K10" s="52"/>
      <c r="L10" s="110"/>
      <c r="M10" s="111"/>
      <c r="N10" s="83"/>
      <c r="O10" s="111"/>
      <c r="P10" s="83"/>
      <c r="Q10" s="111"/>
      <c r="R10" s="83"/>
      <c r="S10" s="111"/>
      <c r="T10" s="83"/>
      <c r="U10" s="111"/>
      <c r="V10" s="83"/>
      <c r="W10" s="111"/>
      <c r="X10" s="83"/>
      <c r="Y10" s="111"/>
      <c r="Z10" s="83"/>
      <c r="AA10" s="111"/>
      <c r="AB10" s="83"/>
      <c r="AC10" s="111"/>
      <c r="AD10" s="83"/>
      <c r="AE10" s="111"/>
      <c r="AF10" s="83"/>
      <c r="AG10" s="111"/>
      <c r="AH10" s="83"/>
      <c r="AI10" s="111"/>
      <c r="AJ10" s="83"/>
      <c r="AK10" s="111"/>
      <c r="AL10" s="83"/>
      <c r="AM10" s="111"/>
    </row>
    <row r="11" spans="1:39" ht="30" customHeight="1" x14ac:dyDescent="0.15">
      <c r="A11" s="114" t="s">
        <v>93</v>
      </c>
      <c r="B11" s="88"/>
      <c r="C11" s="88"/>
      <c r="D11" s="88"/>
      <c r="E11" s="88"/>
      <c r="F11" s="88"/>
      <c r="G11" s="88"/>
      <c r="H11" s="88"/>
      <c r="I11" s="88"/>
      <c r="J11" s="88"/>
      <c r="K11" s="109"/>
      <c r="L11" s="110">
        <v>2416</v>
      </c>
      <c r="M11" s="111">
        <v>85.7</v>
      </c>
      <c r="N11" s="112">
        <v>2501</v>
      </c>
      <c r="O11" s="113">
        <v>90.3</v>
      </c>
      <c r="P11" s="112">
        <v>2603</v>
      </c>
      <c r="Q11" s="113">
        <v>94.2</v>
      </c>
      <c r="R11" s="112">
        <v>2897</v>
      </c>
      <c r="S11" s="113">
        <v>101.2</v>
      </c>
      <c r="T11" s="112">
        <v>2755</v>
      </c>
      <c r="U11" s="113">
        <v>93.7</v>
      </c>
      <c r="V11" s="112">
        <v>2527</v>
      </c>
      <c r="W11" s="113">
        <v>89.5</v>
      </c>
      <c r="X11" s="112">
        <v>2619</v>
      </c>
      <c r="Y11" s="113">
        <v>85.9</v>
      </c>
      <c r="Z11" s="112">
        <v>2745</v>
      </c>
      <c r="AA11" s="113">
        <v>86.8</v>
      </c>
      <c r="AB11" s="112">
        <v>2709</v>
      </c>
      <c r="AC11" s="113">
        <v>87.5</v>
      </c>
      <c r="AD11" s="112">
        <v>2536</v>
      </c>
      <c r="AE11" s="113">
        <v>83.9</v>
      </c>
      <c r="AF11" s="112">
        <v>2443</v>
      </c>
      <c r="AG11" s="113">
        <v>84</v>
      </c>
      <c r="AH11" s="112">
        <v>2519</v>
      </c>
      <c r="AI11" s="113">
        <v>83.9</v>
      </c>
      <c r="AJ11" s="112">
        <v>2668</v>
      </c>
      <c r="AK11" s="113">
        <v>86.8</v>
      </c>
      <c r="AL11" s="112">
        <v>2881</v>
      </c>
      <c r="AM11" s="113">
        <v>86.3</v>
      </c>
    </row>
    <row r="12" spans="1:39" ht="30" customHeight="1" thickBot="1" x14ac:dyDescent="0.2">
      <c r="A12" s="115"/>
      <c r="B12" s="115"/>
      <c r="C12" s="115"/>
      <c r="D12" s="115"/>
      <c r="E12" s="115"/>
      <c r="F12" s="115"/>
      <c r="G12" s="115"/>
      <c r="H12" s="115"/>
      <c r="I12" s="115"/>
      <c r="J12" s="115"/>
      <c r="K12" s="116"/>
      <c r="L12" s="117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</row>
    <row r="13" spans="1:39" ht="20.100000000000001" customHeight="1" x14ac:dyDescent="0.15">
      <c r="A13" s="69" t="s">
        <v>53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</row>
    <row r="14" spans="1:39" ht="20.100000000000001" customHeight="1" x14ac:dyDescent="0.15">
      <c r="A14" s="69" t="s">
        <v>94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</row>
    <row r="15" spans="1:39" x14ac:dyDescent="0.1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</row>
    <row r="16" spans="1:39" x14ac:dyDescent="0.15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</row>
    <row r="17" spans="1:29" x14ac:dyDescent="0.15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</row>
  </sheetData>
  <mergeCells count="24">
    <mergeCell ref="A11:K11"/>
    <mergeCell ref="A12:K12"/>
    <mergeCell ref="AL4:AM4"/>
    <mergeCell ref="A6:K6"/>
    <mergeCell ref="A7:K7"/>
    <mergeCell ref="A8:K8"/>
    <mergeCell ref="A9:K9"/>
    <mergeCell ref="A10:K10"/>
    <mergeCell ref="Z4:AA4"/>
    <mergeCell ref="AB4:AC4"/>
    <mergeCell ref="AD4:AE4"/>
    <mergeCell ref="AF4:AG4"/>
    <mergeCell ref="AH4:AI4"/>
    <mergeCell ref="AJ4:AK4"/>
    <mergeCell ref="A2:AI2"/>
    <mergeCell ref="A3:S3"/>
    <mergeCell ref="A4:K5"/>
    <mergeCell ref="L4:M4"/>
    <mergeCell ref="N4:O4"/>
    <mergeCell ref="P4:Q4"/>
    <mergeCell ref="R4:S4"/>
    <mergeCell ref="T4:U4"/>
    <mergeCell ref="V4:W4"/>
    <mergeCell ref="X4:Y4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scale="84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53</vt:lpstr>
      <vt:lpstr>54</vt:lpstr>
      <vt:lpstr>55</vt:lpstr>
      <vt:lpstr>'53'!Print_Area</vt:lpstr>
      <vt:lpstr>'54'!Print_Area</vt:lpstr>
      <vt:lpstr>'55'!Print_Area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2026-10-14T07:52:08Z</dcterms:created>
  <dcterms:modified xsi:type="dcterms:W3CDTF">2026-10-14T07:52:22Z</dcterms:modified>
</cp:coreProperties>
</file>