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tabRatio="756" activeTab="1"/>
  </bookViews>
  <sheets>
    <sheet name="総人口，男女別人口，年齢（3区分）" sheetId="1" r:id="rId1"/>
    <sheet name="就業者数，産業・職業別就業者数，昼間人口，昼夜間人口比率" sheetId="2" r:id="rId2"/>
  </sheets>
  <definedNames>
    <definedName name="_xlnm._FilterDatabase" localSheetId="1" hidden="1">'就業者数，産業・職業別就業者数，昼間人口，昼夜間人口比率'!$A$7:$BJ$10</definedName>
    <definedName name="_xlnm._FilterDatabase" localSheetId="0" hidden="1">'総人口，男女別人口，年齢（3区分）'!$A$7:$BT$10</definedName>
    <definedName name="_xlnm.Print_Titles" localSheetId="1">'就業者数，産業・職業別就業者数，昼間人口，昼夜間人口比率'!$A:$D,'就業者数，産業・職業別就業者数，昼間人口，昼夜間人口比率'!$1:$7</definedName>
    <definedName name="_xlnm.Print_Titles" localSheetId="0">'総人口，男女別人口，年齢（3区分）'!$A:$D,'総人口，男女別人口，年齢（3区分）'!$1:$7</definedName>
  </definedNames>
  <calcPr fullCalcOnLoad="1"/>
</workbook>
</file>

<file path=xl/comments1.xml><?xml version="1.0" encoding="utf-8"?>
<comments xmlns="http://schemas.openxmlformats.org/spreadsheetml/2006/main">
  <authors>
    <author>MCA</author>
  </authors>
  <commentList>
    <comment ref="D7" authorId="0">
      <text>
        <r>
          <rPr>
            <sz val="9"/>
            <rFont val="ＭＳ Ｐゴシック"/>
            <family val="3"/>
          </rPr>
          <t>「a」：全国，都道府県
「0」：区
「1」：政令市（特別区部を含む）
「2」：市
「3」：町，村</t>
        </r>
      </text>
    </comment>
  </commentList>
</comments>
</file>

<file path=xl/comments2.xml><?xml version="1.0" encoding="utf-8"?>
<comments xmlns="http://schemas.openxmlformats.org/spreadsheetml/2006/main">
  <authors>
    <author>MCA</author>
  </authors>
  <commentList>
    <comment ref="D7" authorId="0">
      <text>
        <r>
          <rPr>
            <sz val="9"/>
            <rFont val="ＭＳ Ｐゴシック"/>
            <family val="3"/>
          </rPr>
          <t>「a」：全国，都道府県
「0」：区
「1」：政令市（特別区部を含む）
「2」：市
「3」：町，村</t>
        </r>
      </text>
    </comment>
  </commentList>
</comments>
</file>

<file path=xl/sharedStrings.xml><?xml version="1.0" encoding="utf-8"?>
<sst xmlns="http://schemas.openxmlformats.org/spreadsheetml/2006/main" count="325" uniqueCount="211">
  <si>
    <t>213</t>
  </si>
  <si>
    <t>461</t>
  </si>
  <si>
    <t>462</t>
  </si>
  <si>
    <t>年齢別割合</t>
  </si>
  <si>
    <t>うち
単独世帯</t>
  </si>
  <si>
    <t>（再掲）
65歳以上の親族のいる世帯</t>
  </si>
  <si>
    <t>（再掲）
65歳以上の親族のいる世帯の割合</t>
  </si>
  <si>
    <t>産業３部門</t>
  </si>
  <si>
    <t>産業３部門別割合</t>
  </si>
  <si>
    <r>
      <t>人口
総数
　</t>
    </r>
    <r>
      <rPr>
        <sz val="8"/>
        <rFont val="ＭＳ ゴシック"/>
        <family val="3"/>
      </rPr>
      <t>注）</t>
    </r>
  </si>
  <si>
    <r>
      <t xml:space="preserve">就業者数
</t>
    </r>
    <r>
      <rPr>
        <sz val="8"/>
        <color indexed="8"/>
        <rFont val="ＭＳ ゴシック"/>
        <family val="3"/>
      </rPr>
      <t>注）</t>
    </r>
  </si>
  <si>
    <t>（世帯）</t>
  </si>
  <si>
    <t>高齢夫婦世帯（夫65歳以上妻60歳以上の1組の一般世帯）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</si>
  <si>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</si>
  <si>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</si>
  <si>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</si>
  <si>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</si>
  <si>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</si>
  <si>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</si>
  <si>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</si>
  <si>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</si>
  <si>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（人）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</si>
  <si>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</si>
  <si>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</si>
  <si>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</si>
  <si>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</si>
  <si>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</si>
  <si>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</si>
  <si>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</si>
  <si>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</si>
  <si>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</si>
  <si>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</si>
  <si>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</si>
  <si>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</si>
  <si>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</si>
  <si>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都道府県・市区町村別主要統計表（平成１７年）</t>
  </si>
  <si>
    <t>用語の解説</t>
  </si>
  <si>
    <t>地域の抽出方法</t>
  </si>
  <si>
    <t>注）総数には「不詳」を含むため、内訳を合計しても総数に一致しない。</t>
  </si>
  <si>
    <t>地　　　　　域</t>
  </si>
  <si>
    <t>人口
（男）</t>
  </si>
  <si>
    <t>人口
（女）</t>
  </si>
  <si>
    <t>年　　齢</t>
  </si>
  <si>
    <t>うち
核家族世帯</t>
  </si>
  <si>
    <t>職業大分類</t>
  </si>
  <si>
    <t>昼間人口</t>
  </si>
  <si>
    <t>（再掲）
65歳以上の高齢単身者世帯</t>
  </si>
  <si>
    <t>（再掲）
65歳以上の高齢単身者世帯の割合</t>
  </si>
  <si>
    <t>（％）</t>
  </si>
  <si>
    <t>年齢５歳階級別</t>
  </si>
  <si>
    <t>総数</t>
  </si>
  <si>
    <t>産業大分類</t>
  </si>
  <si>
    <t>地域名</t>
  </si>
  <si>
    <t>平成１２年組替人口</t>
  </si>
  <si>
    <t>（％）</t>
  </si>
  <si>
    <t>35</t>
  </si>
  <si>
    <t>35213</t>
  </si>
  <si>
    <t>美祢市</t>
  </si>
  <si>
    <t>35461</t>
  </si>
  <si>
    <t>美東町</t>
  </si>
  <si>
    <t>35462</t>
  </si>
  <si>
    <t>秋芳町</t>
  </si>
  <si>
    <t>市区町村
ｺｰﾄﾞ</t>
  </si>
  <si>
    <t>（％）</t>
  </si>
  <si>
    <t>高齢夫婦世帯の割合（夫65歳以上妻60歳以上の1組の一般世帯）</t>
  </si>
  <si>
    <t>15歳未満
人口</t>
  </si>
  <si>
    <t>15～64歳
人口</t>
  </si>
  <si>
    <t>65歳以上
人口</t>
  </si>
  <si>
    <t>15歳未満
人口割合</t>
  </si>
  <si>
    <t>15～64歳
人口割合</t>
  </si>
  <si>
    <t>65歳以上
人口割合</t>
  </si>
  <si>
    <t>核家族世帯の割合</t>
  </si>
  <si>
    <t>単独世帯の割合</t>
  </si>
  <si>
    <t>第１次産業就業者</t>
  </si>
  <si>
    <t>第２次産業就業者</t>
  </si>
  <si>
    <t>第３次産業就業者</t>
  </si>
  <si>
    <t>第１次産業就業者の割合</t>
  </si>
  <si>
    <t>第２次産業就業者の割合</t>
  </si>
  <si>
    <t>第３次産業就業者の割合</t>
  </si>
  <si>
    <t>昼夜間人口比率</t>
  </si>
  <si>
    <t>県市
コード</t>
  </si>
  <si>
    <t>県
コード</t>
  </si>
  <si>
    <t>市
コード</t>
  </si>
  <si>
    <t>市など
の別</t>
  </si>
  <si>
    <t>（人）</t>
  </si>
  <si>
    <t>（％）</t>
  </si>
  <si>
    <t>（世帯）</t>
  </si>
  <si>
    <t>一般世帯数</t>
  </si>
  <si>
    <t>県市コード</t>
  </si>
  <si>
    <t>県コード</t>
  </si>
  <si>
    <t>市コード</t>
  </si>
  <si>
    <t>市などの別</t>
  </si>
  <si>
    <t>人口総数(人)</t>
  </si>
  <si>
    <t>平成12年組替人口(人)</t>
  </si>
  <si>
    <t>平成１２年～１７年の人口増減数</t>
  </si>
  <si>
    <t>平成12年～17年の人口増減数(人)</t>
  </si>
  <si>
    <t>平成１２年～１７年の人口増減率</t>
  </si>
  <si>
    <t>平成12年～17年の人口増減率(人)</t>
  </si>
  <si>
    <t>人口(男)(人)</t>
  </si>
  <si>
    <t>人口(女)(人)</t>
  </si>
  <si>
    <t>【年齢】15歳未満人口(人)</t>
  </si>
  <si>
    <t>【年齢】15～64歳人口(人)</t>
  </si>
  <si>
    <t>【年齢】65歳以上人口(人)</t>
  </si>
  <si>
    <t>【年齢別割合】15歳未満人口割合(％)</t>
  </si>
  <si>
    <t>【年齢別割合】15～64歳人口割合(％)</t>
  </si>
  <si>
    <t>【年齢別割合】65歳以上人口割合(％)</t>
  </si>
  <si>
    <t>【年齢5歳階級別】0～4歳(人)</t>
  </si>
  <si>
    <t>【年齢5歳階級別】5～9歳(人)</t>
  </si>
  <si>
    <t>【年齢5歳階級別】10～14歳(人)</t>
  </si>
  <si>
    <t>【年齢5歳階級別】15～19歳(人)</t>
  </si>
  <si>
    <t>【年齢5歳階級別】20～24歳(人)</t>
  </si>
  <si>
    <t>【年齢5歳階級別】25～29歳(人)</t>
  </si>
  <si>
    <t>【年齢5歳階級別】30～34歳(人)</t>
  </si>
  <si>
    <t>【年齢5歳階級別】35～39歳(人)</t>
  </si>
  <si>
    <t>【年齢5歳階級別】40～44歳(人)</t>
  </si>
  <si>
    <t>【年齢5歳階級別】45～49歳(人)</t>
  </si>
  <si>
    <t>【年齢5歳階級別】50～54歳(人)</t>
  </si>
  <si>
    <t>【年齢5歳階級別】55～59歳(人)</t>
  </si>
  <si>
    <t>【年齢5歳階級別】60～64歳(人)</t>
  </si>
  <si>
    <t>【年齢5歳階級別】65～69歳(人)</t>
  </si>
  <si>
    <t>【年齢5歳階級別】70～74歳(人)</t>
  </si>
  <si>
    <t>【年齢5歳階級別】75～79歳(人)</t>
  </si>
  <si>
    <t>【年齢5歳階級別】80～84歳(人)</t>
  </si>
  <si>
    <t>【年齢5歳階級別】85～89歳(人)</t>
  </si>
  <si>
    <t>【年齢5歳階級別】90～94歳(人)</t>
  </si>
  <si>
    <t>【年齢5歳階級別】95～99歳(人)</t>
  </si>
  <si>
    <t>【年齢5歳階級別】100歳以上(人)</t>
  </si>
  <si>
    <t>【一般世帯数】うち核家族世帯（世帯)</t>
  </si>
  <si>
    <t>一般世帯数(世帯)</t>
  </si>
  <si>
    <t>【一般世帯数】うち単独世帯(世帯)</t>
  </si>
  <si>
    <t>（再掲）65歳以上の高齢単身者世帯(世帯)</t>
  </si>
  <si>
    <t>（再掲）65歳以上の親族のいる世帯(世帯)</t>
  </si>
  <si>
    <t>高齢夫婦世帯（夫65歳以上妻60歳以上の1組の一般世帯）(世帯)</t>
  </si>
  <si>
    <t>核家族世帯の割合(％)</t>
  </si>
  <si>
    <t>単独世帯の割合(％)</t>
  </si>
  <si>
    <t>（再掲）65歳以上の高齢単身者世帯の割合(％)</t>
  </si>
  <si>
    <t>（再掲）65歳以上の親族のいる世帯の割合(％)</t>
  </si>
  <si>
    <t>高齢夫婦世帯の割合（夫65歳以上妻60歳以上の1組の一般世帯）(％)</t>
  </si>
  <si>
    <t>市区町村
ｺｰﾄﾞ</t>
  </si>
  <si>
    <t>市区町村コード</t>
  </si>
  <si>
    <t>就業者数(人)</t>
  </si>
  <si>
    <t>【産業３部門】第１次産業就業者(人)</t>
  </si>
  <si>
    <t>【産業３部門】第２次産業就業者(人)</t>
  </si>
  <si>
    <t>【産業３部門】第３次産業就業者(人)</t>
  </si>
  <si>
    <t>【産業３部門別割合】第１次産業就業者の割合(％)</t>
  </si>
  <si>
    <t>【産業３部門別割合】第２次産業就業者の割合(％)</t>
  </si>
  <si>
    <t>【産業３部門別割合】第３次産業就業者の割合(％)</t>
  </si>
  <si>
    <t>Ａ　農業</t>
  </si>
  <si>
    <t>Ｂ　林業</t>
  </si>
  <si>
    <t>Ｃ　漁業</t>
  </si>
  <si>
    <t>Ｄ　鉱業</t>
  </si>
  <si>
    <t>Ｅ　建設業</t>
  </si>
  <si>
    <t>Ｆ　製造業</t>
  </si>
  <si>
    <t>Ｇ　電気・ガス・熱供給・水道業</t>
  </si>
  <si>
    <t>Ｈ　情報通信業</t>
  </si>
  <si>
    <t>Ｉ　運輸業</t>
  </si>
  <si>
    <t>Ｊ　卸売・
小売業</t>
  </si>
  <si>
    <t>Ｋ　金融・保険業</t>
  </si>
  <si>
    <t>Ｌ　不動産業</t>
  </si>
  <si>
    <t>Ｍ　飲食店，宿泊業</t>
  </si>
  <si>
    <t>Ｎ　医療，福祉</t>
  </si>
  <si>
    <t>Ｏ　教育，学習支援業</t>
  </si>
  <si>
    <t>Ｐ　複合サービス業</t>
  </si>
  <si>
    <t>Ｑ　サービス業（他に分類されないもの）</t>
  </si>
  <si>
    <t>Ｒ　公務（他に分類されないもの）</t>
  </si>
  <si>
    <t>Ｓ　分類不能の産業</t>
  </si>
  <si>
    <t>【産業大分類】総数（人）</t>
  </si>
  <si>
    <t>【産業大分類】Ａ　農業（人）</t>
  </si>
  <si>
    <t>【産業大分類】Ｂ　林業（人）</t>
  </si>
  <si>
    <t>【産業大分類】Ｃ　漁業（人）</t>
  </si>
  <si>
    <t>【産業大分類】Ｄ　鉱業（人）</t>
  </si>
  <si>
    <t>【産業大分類】Ｅ　建設業（人）</t>
  </si>
  <si>
    <t>【産業大分類】Ｆ　製造業（人）</t>
  </si>
  <si>
    <t>【産業大分類】Ｇ　電気・ガス・熱供給・水道業（人）</t>
  </si>
  <si>
    <t>【産業大分類】Ｈ　情報通信業（人）</t>
  </si>
  <si>
    <t>【産業大分類】Ｉ　運輸業（人）</t>
  </si>
  <si>
    <t>【産業大分類】Ｊ　卸売・小売業（人）</t>
  </si>
  <si>
    <t>【産業大分類】Ｋ　金融・保険業（人）</t>
  </si>
  <si>
    <t>【産業大分類】Ｌ　不動産業（人）</t>
  </si>
  <si>
    <t>【産業大分類】Ｍ　飲食店，宿泊業（人）</t>
  </si>
  <si>
    <t>【産業大分類】Ｎ　医療，福祉（人）</t>
  </si>
  <si>
    <t>【産業大分類】Ｏ　教育，学習支援業（人）</t>
  </si>
  <si>
    <t>【産業大分類】Ｐ　複合サービス業（人）</t>
  </si>
  <si>
    <t>【産業大分類】Ｑ　サービス業（他に分類されないもの）（人）</t>
  </si>
  <si>
    <t>【産業大分類】Ｒ　公務（他に分類されないもの）（人）</t>
  </si>
  <si>
    <t>【産業大分類】Ｓ　分類不能の産業（人）</t>
  </si>
  <si>
    <t>総数</t>
  </si>
  <si>
    <t>Ａ　専門的・技術的職業従事者</t>
  </si>
  <si>
    <t xml:space="preserve">Ｂ　管理的職業従事者     </t>
  </si>
  <si>
    <t xml:space="preserve">Ｃ　事務従事者     </t>
  </si>
  <si>
    <t xml:space="preserve">Ｄ　販売従事者     </t>
  </si>
  <si>
    <t xml:space="preserve">Ｅ　サービス職業従事者     </t>
  </si>
  <si>
    <t xml:space="preserve">Ｆ　保安職業従事者     </t>
  </si>
  <si>
    <t xml:space="preserve">Ｇ　農林漁業作業者     </t>
  </si>
  <si>
    <t xml:space="preserve">Ｈ　運輸・通信従事者     </t>
  </si>
  <si>
    <t xml:space="preserve">Ｉ　生産工程・労務作業者     </t>
  </si>
  <si>
    <t xml:space="preserve">Ｊ　分類不能の職業     </t>
  </si>
  <si>
    <t>【職業大分類】総数（人）</t>
  </si>
  <si>
    <t>【職業大分類】Ａ　専門的・技術的職業従事者（人）</t>
  </si>
  <si>
    <t>【職業大分類】Ｃ　事務従事者（人）</t>
  </si>
  <si>
    <t>【職業大分類】Ｂ　管理的職業従事者（人）</t>
  </si>
  <si>
    <t>【職業大分類】Ｄ　販売従事者（人）</t>
  </si>
  <si>
    <t>【職業大分類】Ｅ　サービス職業従事者（人）</t>
  </si>
  <si>
    <t xml:space="preserve">【職業大分類】Ｆ　保安職業従事者（人）   </t>
  </si>
  <si>
    <t>【職業大分類】Ｇ　農林漁業作業者（人）</t>
  </si>
  <si>
    <t>【職業大分類】Ｈ　運輸・通信従事者（人）</t>
  </si>
  <si>
    <t>【職業大分類】Ｉ　生産工程・労務作業者（人）</t>
  </si>
  <si>
    <t>【職業大分類】Ｊ　分類不能の職業（人）</t>
  </si>
  <si>
    <t>昼間人口(人)</t>
  </si>
  <si>
    <t>昼夜間人口比率(％)</t>
  </si>
  <si>
    <t>合計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</si>
</sst>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.00"/>
    <numFmt numFmtId="177" formatCode="#\ ###\ ###\ ##0.0"/>
    <numFmt numFmtId="178" formatCode="#\ ###\ ###\ ##0"/>
    <numFmt numFmtId="179" formatCode="#\ ###\ ###\ ##0.000"/>
    <numFmt numFmtId="180" formatCode="#\ ###\ ###\ ##0.00;\-#\ ###\ ###\ ##0.00"/>
    <numFmt numFmtId="181" formatCode="#\ ###\ ###\ ##0.0;\-#\ ###\ ###\ ##0.0"/>
    <numFmt numFmtId="182" formatCode="#\ ###\ ###\ ##0;\-#\ ###\ ###\ ##0"/>
    <numFmt numFmtId="183" formatCode="#\ ###\ ###\ ##0.000;\-#\ ###\ ###\ ##0.000"/>
    <numFmt numFmtId="184" formatCode="#\ ###\ ##0.00;\-#\ ###\ ##0.00"/>
    <numFmt numFmtId="185" formatCode="#\ ###\ ##0.0;\-#\ ###\ ##0.0"/>
    <numFmt numFmtId="186" formatCode="#\ ###\ ##0;\-#\ ###\ ##0"/>
    <numFmt numFmtId="187" formatCode="#\ ###\ ##0.000;\-#\ ###\ ##0.000"/>
    <numFmt numFmtId="188" formatCode="#,##0.0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_ "/>
    <numFmt numFmtId="192" formatCode="0.000"/>
    <numFmt numFmtId="193" formatCode="0.0000"/>
    <numFmt numFmtId="194" formatCode="0.0"/>
    <numFmt numFmtId="195" formatCode="#,##0.0;[Red]\-#,##0.0"/>
    <numFmt numFmtId="196" formatCode="#,##0.000;[Red]\-#,##0.000"/>
    <numFmt numFmtId="197" formatCode="#,##0.0000;[Red]\-#,##0.0000"/>
    <numFmt numFmtId="198" formatCode="#,##0.000"/>
    <numFmt numFmtId="199" formatCode="##\ ##0.0"/>
    <numFmt numFmtId="200" formatCode="00000"/>
    <numFmt numFmtId="201" formatCode="0.0_);[Red]\(0.0\)"/>
    <numFmt numFmtId="202" formatCode="#,##0_);[Red]\(#,##0\)"/>
    <numFmt numFmtId="203" formatCode="0_);[Red]\(0\)"/>
    <numFmt numFmtId="204" formatCode="#,##0_ "/>
    <numFmt numFmtId="205" formatCode="#,##0.0_ "/>
    <numFmt numFmtId="206" formatCode="#,##0_ ;[Red]\-#,##0\ "/>
    <numFmt numFmtId="207" formatCode="#,##0.0_ ;[Red]\-#,##0.0\ "/>
    <numFmt numFmtId="208" formatCode="0.0_ 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0.0;_"/>
    <numFmt numFmtId="215" formatCode="#,##0.0;\-#,##0.0"/>
  </numFmts>
  <fonts count="49">
    <font>
      <sz val="10"/>
      <name val="ＭＳ 明朝"/>
      <family val="1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ゴシック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 applyNumberFormat="0" applyFon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200" fontId="6" fillId="0" borderId="0" xfId="61" applyNumberFormat="1" applyFont="1" applyFill="1" applyAlignment="1">
      <alignment horizontal="center"/>
      <protection/>
    </xf>
    <xf numFmtId="49" fontId="6" fillId="0" borderId="0" xfId="61" applyNumberFormat="1" applyFont="1" applyFill="1" applyAlignment="1">
      <alignment horizontal="center"/>
      <protection/>
    </xf>
    <xf numFmtId="0" fontId="6" fillId="0" borderId="0" xfId="0" applyFont="1" applyFill="1" applyAlignment="1">
      <alignment vertical="center"/>
    </xf>
    <xf numFmtId="195" fontId="6" fillId="0" borderId="0" xfId="49" applyNumberFormat="1" applyFont="1" applyFill="1" applyAlignment="1">
      <alignment/>
    </xf>
    <xf numFmtId="202" fontId="6" fillId="0" borderId="0" xfId="61" applyNumberFormat="1" applyFont="1" applyFill="1">
      <alignment/>
      <protection/>
    </xf>
    <xf numFmtId="0" fontId="6" fillId="0" borderId="0" xfId="61" applyNumberFormat="1" applyFont="1" applyFill="1">
      <alignment/>
      <protection/>
    </xf>
    <xf numFmtId="200" fontId="6" fillId="0" borderId="0" xfId="61" applyNumberFormat="1" applyFont="1" applyFill="1" applyBorder="1" applyAlignment="1">
      <alignment horizontal="center"/>
      <protection/>
    </xf>
    <xf numFmtId="49" fontId="6" fillId="0" borderId="0" xfId="61" applyNumberFormat="1" applyFont="1" applyFill="1" applyBorder="1" applyAlignment="1">
      <alignment horizontal="center"/>
      <protection/>
    </xf>
    <xf numFmtId="206" fontId="6" fillId="0" borderId="0" xfId="49" applyNumberFormat="1" applyFont="1" applyFill="1" applyBorder="1" applyAlignment="1">
      <alignment horizontal="center"/>
    </xf>
    <xf numFmtId="202" fontId="6" fillId="0" borderId="0" xfId="61" applyNumberFormat="1" applyFont="1" applyFill="1" applyBorder="1" applyAlignment="1">
      <alignment horizontal="center"/>
      <protection/>
    </xf>
    <xf numFmtId="0" fontId="6" fillId="0" borderId="0" xfId="61" applyNumberFormat="1" applyFont="1" applyFill="1" applyBorder="1" applyAlignment="1">
      <alignment horizontal="center"/>
      <protection/>
    </xf>
    <xf numFmtId="195" fontId="6" fillId="0" borderId="0" xfId="49" applyNumberFormat="1" applyFont="1" applyFill="1" applyBorder="1" applyAlignment="1">
      <alignment horizontal="center"/>
    </xf>
    <xf numFmtId="200" fontId="6" fillId="0" borderId="10" xfId="61" applyNumberFormat="1" applyFont="1" applyFill="1" applyBorder="1" applyAlignment="1">
      <alignment horizontal="center" vertical="center" wrapText="1"/>
      <protection/>
    </xf>
    <xf numFmtId="200" fontId="6" fillId="0" borderId="11" xfId="61" applyNumberFormat="1" applyFont="1" applyFill="1" applyBorder="1" applyAlignment="1">
      <alignment horizontal="center" vertical="center" wrapText="1"/>
      <protection/>
    </xf>
    <xf numFmtId="0" fontId="6" fillId="0" borderId="12" xfId="61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4" xfId="6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20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188" fontId="6" fillId="0" borderId="0" xfId="0" applyNumberFormat="1" applyFont="1" applyFill="1" applyAlignment="1">
      <alignment horizontal="right" vertical="center"/>
    </xf>
    <xf numFmtId="208" fontId="6" fillId="0" borderId="0" xfId="0" applyNumberFormat="1" applyFont="1" applyFill="1" applyAlignment="1">
      <alignment vertical="center"/>
    </xf>
    <xf numFmtId="195" fontId="6" fillId="0" borderId="0" xfId="49" applyNumberFormat="1" applyFont="1" applyFill="1" applyAlignment="1">
      <alignment horizontal="right"/>
    </xf>
    <xf numFmtId="20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61" applyNumberFormat="1" applyFont="1" applyFill="1" applyAlignment="1">
      <alignment horizontal="right"/>
      <protection/>
    </xf>
    <xf numFmtId="202" fontId="6" fillId="0" borderId="0" xfId="61" applyNumberFormat="1" applyFont="1" applyFill="1" applyAlignment="1">
      <alignment horizontal="right"/>
      <protection/>
    </xf>
    <xf numFmtId="200" fontId="9" fillId="0" borderId="0" xfId="61" applyNumberFormat="1" applyFont="1" applyFill="1" applyAlignment="1">
      <alignment horizontal="center"/>
      <protection/>
    </xf>
    <xf numFmtId="49" fontId="9" fillId="0" borderId="0" xfId="61" applyNumberFormat="1" applyFont="1" applyFill="1" applyAlignment="1">
      <alignment horizontal="center"/>
      <protection/>
    </xf>
    <xf numFmtId="49" fontId="9" fillId="0" borderId="0" xfId="61" applyNumberFormat="1" applyFont="1" applyFill="1">
      <alignment/>
      <protection/>
    </xf>
    <xf numFmtId="206" fontId="9" fillId="0" borderId="0" xfId="49" applyNumberFormat="1" applyFont="1" applyFill="1" applyAlignment="1">
      <alignment/>
    </xf>
    <xf numFmtId="206" fontId="1" fillId="0" borderId="0" xfId="43" applyNumberFormat="1" applyFill="1" applyAlignment="1" applyProtection="1">
      <alignment/>
      <protection/>
    </xf>
    <xf numFmtId="195" fontId="9" fillId="0" borderId="0" xfId="49" applyNumberFormat="1" applyFont="1" applyFill="1" applyAlignment="1">
      <alignment/>
    </xf>
    <xf numFmtId="195" fontId="6" fillId="0" borderId="0" xfId="49" applyNumberFormat="1" applyFont="1" applyFill="1" applyAlignment="1">
      <alignment horizontal="left"/>
    </xf>
    <xf numFmtId="206" fontId="7" fillId="0" borderId="15" xfId="49" applyNumberFormat="1" applyFont="1" applyFill="1" applyBorder="1" applyAlignment="1">
      <alignment horizontal="center" vertical="center" wrapText="1"/>
    </xf>
    <xf numFmtId="195" fontId="7" fillId="0" borderId="15" xfId="49" applyNumberFormat="1" applyFont="1" applyFill="1" applyBorder="1" applyAlignment="1">
      <alignment horizontal="center" vertical="center" wrapText="1"/>
    </xf>
    <xf numFmtId="202" fontId="7" fillId="0" borderId="15" xfId="62" applyNumberFormat="1" applyFont="1" applyFill="1" applyBorder="1" applyAlignment="1">
      <alignment horizontal="center" vertical="center" wrapText="1"/>
      <protection/>
    </xf>
    <xf numFmtId="0" fontId="7" fillId="0" borderId="15" xfId="62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/>
    </xf>
    <xf numFmtId="200" fontId="10" fillId="0" borderId="0" xfId="61" applyNumberFormat="1" applyFont="1" applyFill="1" applyAlignment="1">
      <alignment horizontal="left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2" fontId="6" fillId="0" borderId="0" xfId="0" applyNumberFormat="1" applyFont="1" applyFill="1" applyAlignment="1">
      <alignment vertical="center"/>
    </xf>
    <xf numFmtId="0" fontId="0" fillId="0" borderId="19" xfId="0" applyBorder="1" applyAlignment="1">
      <alignment horizontal="center" vertical="center"/>
    </xf>
    <xf numFmtId="204" fontId="6" fillId="0" borderId="0" xfId="0" applyNumberFormat="1" applyFont="1" applyFill="1" applyAlignment="1">
      <alignment vertical="center"/>
    </xf>
    <xf numFmtId="215" fontId="6" fillId="0" borderId="0" xfId="0" applyNumberFormat="1" applyFont="1" applyFill="1" applyAlignment="1">
      <alignment horizontal="right" vertical="center"/>
    </xf>
    <xf numFmtId="200" fontId="47" fillId="0" borderId="0" xfId="61" applyNumberFormat="1" applyFont="1" applyFill="1" applyBorder="1" applyAlignment="1">
      <alignment horizontal="left" vertical="top" wrapText="1"/>
      <protection/>
    </xf>
    <xf numFmtId="49" fontId="47" fillId="0" borderId="0" xfId="61" applyNumberFormat="1" applyFont="1" applyFill="1" applyBorder="1" applyAlignment="1">
      <alignment horizontal="left" vertical="top" wrapText="1"/>
      <protection/>
    </xf>
    <xf numFmtId="0" fontId="47" fillId="0" borderId="0" xfId="0" applyFont="1" applyFill="1" applyAlignment="1">
      <alignment horizontal="left" vertical="top" wrapText="1"/>
    </xf>
    <xf numFmtId="206" fontId="47" fillId="0" borderId="0" xfId="49" applyNumberFormat="1" applyFont="1" applyFill="1" applyBorder="1" applyAlignment="1">
      <alignment horizontal="left" vertical="top" wrapText="1"/>
    </xf>
    <xf numFmtId="202" fontId="47" fillId="0" borderId="0" xfId="61" applyNumberFormat="1" applyFont="1" applyFill="1" applyBorder="1" applyAlignment="1">
      <alignment horizontal="left" vertical="top" wrapText="1"/>
      <protection/>
    </xf>
    <xf numFmtId="0" fontId="47" fillId="0" borderId="0" xfId="61" applyNumberFormat="1" applyFont="1" applyFill="1" applyBorder="1" applyAlignment="1">
      <alignment horizontal="left" vertical="top" wrapText="1"/>
      <protection/>
    </xf>
    <xf numFmtId="195" fontId="47" fillId="0" borderId="0" xfId="49" applyNumberFormat="1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02" fontId="7" fillId="0" borderId="22" xfId="62" applyNumberFormat="1" applyFont="1" applyFill="1" applyBorder="1" applyAlignment="1">
      <alignment horizontal="center" vertical="center" wrapText="1"/>
      <protection/>
    </xf>
    <xf numFmtId="202" fontId="7" fillId="0" borderId="15" xfId="62" applyNumberFormat="1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200" fontId="6" fillId="0" borderId="19" xfId="61" applyNumberFormat="1" applyFont="1" applyFill="1" applyBorder="1" applyAlignment="1">
      <alignment horizontal="center" vertical="center" wrapText="1"/>
      <protection/>
    </xf>
    <xf numFmtId="200" fontId="6" fillId="0" borderId="23" xfId="61" applyNumberFormat="1" applyFont="1" applyFill="1" applyBorder="1" applyAlignment="1">
      <alignment horizontal="center" vertical="center" wrapText="1"/>
      <protection/>
    </xf>
    <xf numFmtId="200" fontId="6" fillId="0" borderId="16" xfId="61" applyNumberFormat="1" applyFont="1" applyFill="1" applyBorder="1" applyAlignment="1">
      <alignment horizontal="center" vertical="center" wrapText="1"/>
      <protection/>
    </xf>
    <xf numFmtId="200" fontId="6" fillId="0" borderId="24" xfId="61" applyNumberFormat="1" applyFont="1" applyFill="1" applyBorder="1" applyAlignment="1">
      <alignment horizontal="center" vertical="center" wrapText="1"/>
      <protection/>
    </xf>
    <xf numFmtId="206" fontId="1" fillId="0" borderId="25" xfId="43" applyNumberFormat="1" applyFill="1" applyBorder="1" applyAlignment="1" applyProtection="1">
      <alignment horizontal="center" vertical="center"/>
      <protection/>
    </xf>
    <xf numFmtId="206" fontId="1" fillId="0" borderId="13" xfId="43" applyNumberForma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6" fillId="0" borderId="22" xfId="61" applyNumberFormat="1" applyFont="1" applyFill="1" applyBorder="1" applyAlignment="1">
      <alignment horizontal="center" vertical="center" wrapText="1"/>
      <protection/>
    </xf>
    <xf numFmtId="49" fontId="6" fillId="0" borderId="15" xfId="61" applyNumberFormat="1" applyFont="1" applyFill="1" applyBorder="1" applyAlignment="1">
      <alignment horizontal="center" vertical="center" wrapText="1"/>
      <protection/>
    </xf>
    <xf numFmtId="195" fontId="7" fillId="0" borderId="22" xfId="49" applyNumberFormat="1" applyFont="1" applyFill="1" applyBorder="1" applyAlignment="1">
      <alignment horizontal="center" vertical="center" wrapText="1"/>
    </xf>
    <xf numFmtId="195" fontId="7" fillId="0" borderId="15" xfId="49" applyNumberFormat="1" applyFont="1" applyFill="1" applyBorder="1" applyAlignment="1">
      <alignment horizontal="center" vertical="center" wrapText="1"/>
    </xf>
    <xf numFmtId="0" fontId="7" fillId="0" borderId="22" xfId="62" applyNumberFormat="1" applyFont="1" applyFill="1" applyBorder="1" applyAlignment="1">
      <alignment horizontal="center" vertical="center" wrapText="1"/>
      <protection/>
    </xf>
    <xf numFmtId="0" fontId="7" fillId="0" borderId="15" xfId="62" applyNumberFormat="1" applyFont="1" applyFill="1" applyBorder="1" applyAlignment="1">
      <alignment horizontal="center" vertical="center" wrapText="1"/>
      <protection/>
    </xf>
    <xf numFmtId="202" fontId="6" fillId="0" borderId="21" xfId="61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SDS_ShiTemp" xfId="61"/>
    <cellStyle name="標準_掲載項目のみ (2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kokusei/2005/users/yougo/index.htm" TargetMode="External" /><Relationship Id="rId2" Type="http://schemas.openxmlformats.org/officeDocument/2006/relationships/hyperlink" Target="../../009032/AppData/Local/Microsoft/Windows/Temporary%20Internet%20Files/Content.IE5/Local%20Settings/Temporary%20Internet%20Files/Content.IE5/Local%20Settings/Temporary%20Internet%20Files/Content.IE5/4DYZOTQ7/kensaku.html" TargetMode="External" /><Relationship Id="rId3" Type="http://schemas.openxmlformats.org/officeDocument/2006/relationships/hyperlink" Target="http://www.stat.go.jp/data/kokusei/2005/ichiran/kensaku.ht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kokusei/2005/users/yougo/index.htm" TargetMode="External" /><Relationship Id="rId2" Type="http://schemas.openxmlformats.org/officeDocument/2006/relationships/hyperlink" Target="../../009032/AppData/Local/Microsoft/Windows/Temporary%20Internet%20Files/Content.IE5/Local%20Settings/Temporary%20Internet%20Files/Content.IE5/Local%20Settings/Temporary%20Internet%20Files/Content.IE5/4DYZOTQ7/kensaku.html" TargetMode="External" /><Relationship Id="rId3" Type="http://schemas.openxmlformats.org/officeDocument/2006/relationships/hyperlink" Target="http://www.stat.go.jp/data/kokusei/2005/ichiran/kensaku.htm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"/>
  <sheetViews>
    <sheetView zoomScaleSheetLayoutView="10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V14" sqref="AV14"/>
    </sheetView>
  </sheetViews>
  <sheetFormatPr defaultColWidth="9.00390625" defaultRowHeight="12.75"/>
  <cols>
    <col min="1" max="1" width="6.875" style="1" bestFit="1" customWidth="1"/>
    <col min="2" max="2" width="6.875" style="1" customWidth="1"/>
    <col min="3" max="4" width="6.875" style="2" bestFit="1" customWidth="1"/>
    <col min="5" max="5" width="14.875" style="3" customWidth="1"/>
    <col min="6" max="14" width="10.75390625" style="3" customWidth="1"/>
    <col min="15" max="38" width="10.75390625" style="25" customWidth="1"/>
    <col min="39" max="44" width="10.75390625" style="29" customWidth="1"/>
    <col min="45" max="47" width="10.75390625" style="28" customWidth="1"/>
    <col min="48" max="48" width="10.75390625" style="25" customWidth="1"/>
    <col min="49" max="49" width="11.75390625" style="25" customWidth="1"/>
    <col min="50" max="16384" width="9.125" style="3" customWidth="1"/>
  </cols>
  <sheetData>
    <row r="1" spans="1:49" ht="19.5" customHeight="1">
      <c r="A1" s="42" t="s">
        <v>35</v>
      </c>
      <c r="B1" s="30"/>
      <c r="C1" s="31"/>
      <c r="D1" s="31"/>
      <c r="E1" s="32"/>
      <c r="F1" s="33"/>
      <c r="G1" s="33"/>
      <c r="H1" s="33"/>
      <c r="I1" s="33"/>
      <c r="J1" s="33"/>
      <c r="L1" s="33"/>
      <c r="N1" s="33"/>
      <c r="O1" s="3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5"/>
      <c r="AO1" s="5"/>
      <c r="AP1" s="5"/>
      <c r="AQ1" s="5"/>
      <c r="AR1" s="5"/>
      <c r="AS1" s="6"/>
      <c r="AT1" s="6"/>
      <c r="AU1" s="6"/>
      <c r="AV1" s="4"/>
      <c r="AW1" s="4"/>
    </row>
    <row r="2" spans="1:49" ht="12.75">
      <c r="A2" s="7"/>
      <c r="B2" s="7"/>
      <c r="C2" s="8"/>
      <c r="D2" s="8"/>
      <c r="G2" s="34" t="s">
        <v>36</v>
      </c>
      <c r="H2" s="36" t="s">
        <v>38</v>
      </c>
      <c r="I2" s="36"/>
      <c r="O2" s="3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0"/>
      <c r="AN2" s="10"/>
      <c r="AO2" s="10"/>
      <c r="AP2" s="10"/>
      <c r="AQ2" s="10"/>
      <c r="AR2" s="10"/>
      <c r="AS2" s="11"/>
      <c r="AT2" s="11"/>
      <c r="AU2" s="11"/>
      <c r="AV2" s="12"/>
      <c r="AW2" s="12"/>
    </row>
    <row r="3" spans="1:49" ht="6.75" customHeight="1">
      <c r="A3" s="7"/>
      <c r="B3" s="7"/>
      <c r="C3" s="8"/>
      <c r="D3" s="8"/>
      <c r="K3" s="34"/>
      <c r="M3" s="36"/>
      <c r="O3" s="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0"/>
      <c r="AN3" s="10"/>
      <c r="AO3" s="10"/>
      <c r="AP3" s="10"/>
      <c r="AQ3" s="10"/>
      <c r="AR3" s="10"/>
      <c r="AS3" s="11"/>
      <c r="AT3" s="11"/>
      <c r="AU3" s="11"/>
      <c r="AV3" s="12"/>
      <c r="AW3" s="12"/>
    </row>
    <row r="4" spans="1:50" s="51" customFormat="1" ht="6" customHeight="1">
      <c r="A4" s="49" t="s">
        <v>88</v>
      </c>
      <c r="B4" s="49" t="s">
        <v>89</v>
      </c>
      <c r="C4" s="50" t="s">
        <v>90</v>
      </c>
      <c r="D4" s="50" t="s">
        <v>91</v>
      </c>
      <c r="E4" s="51" t="s">
        <v>52</v>
      </c>
      <c r="F4" s="51" t="s">
        <v>92</v>
      </c>
      <c r="G4" s="51" t="s">
        <v>93</v>
      </c>
      <c r="H4" s="51" t="s">
        <v>95</v>
      </c>
      <c r="I4" s="51" t="s">
        <v>97</v>
      </c>
      <c r="J4" s="51" t="s">
        <v>98</v>
      </c>
      <c r="K4" s="51" t="s">
        <v>99</v>
      </c>
      <c r="L4" s="51" t="s">
        <v>100</v>
      </c>
      <c r="M4" s="51" t="s">
        <v>101</v>
      </c>
      <c r="N4" s="51" t="s">
        <v>102</v>
      </c>
      <c r="O4" s="51" t="s">
        <v>103</v>
      </c>
      <c r="P4" s="51" t="s">
        <v>104</v>
      </c>
      <c r="Q4" s="51" t="s">
        <v>105</v>
      </c>
      <c r="R4" s="52" t="s">
        <v>106</v>
      </c>
      <c r="S4" s="52" t="s">
        <v>107</v>
      </c>
      <c r="T4" s="52" t="s">
        <v>108</v>
      </c>
      <c r="U4" s="52" t="s">
        <v>109</v>
      </c>
      <c r="V4" s="52" t="s">
        <v>110</v>
      </c>
      <c r="W4" s="52" t="s">
        <v>111</v>
      </c>
      <c r="X4" s="52" t="s">
        <v>112</v>
      </c>
      <c r="Y4" s="52" t="s">
        <v>113</v>
      </c>
      <c r="Z4" s="52" t="s">
        <v>114</v>
      </c>
      <c r="AA4" s="52" t="s">
        <v>115</v>
      </c>
      <c r="AB4" s="52" t="s">
        <v>116</v>
      </c>
      <c r="AC4" s="52" t="s">
        <v>117</v>
      </c>
      <c r="AD4" s="52" t="s">
        <v>118</v>
      </c>
      <c r="AE4" s="52" t="s">
        <v>119</v>
      </c>
      <c r="AF4" s="52" t="s">
        <v>120</v>
      </c>
      <c r="AG4" s="52" t="s">
        <v>121</v>
      </c>
      <c r="AH4" s="52" t="s">
        <v>122</v>
      </c>
      <c r="AI4" s="52" t="s">
        <v>123</v>
      </c>
      <c r="AJ4" s="52" t="s">
        <v>124</v>
      </c>
      <c r="AK4" s="52" t="s">
        <v>125</v>
      </c>
      <c r="AL4" s="52" t="s">
        <v>126</v>
      </c>
      <c r="AM4" s="53" t="s">
        <v>128</v>
      </c>
      <c r="AN4" s="53" t="s">
        <v>127</v>
      </c>
      <c r="AO4" s="53" t="s">
        <v>129</v>
      </c>
      <c r="AP4" s="53" t="s">
        <v>130</v>
      </c>
      <c r="AQ4" s="53" t="s">
        <v>131</v>
      </c>
      <c r="AR4" s="53" t="s">
        <v>132</v>
      </c>
      <c r="AS4" s="54" t="s">
        <v>133</v>
      </c>
      <c r="AT4" s="54" t="s">
        <v>134</v>
      </c>
      <c r="AU4" s="54" t="s">
        <v>135</v>
      </c>
      <c r="AV4" s="55" t="s">
        <v>136</v>
      </c>
      <c r="AW4" s="55" t="s">
        <v>137</v>
      </c>
      <c r="AX4" s="51" t="s">
        <v>139</v>
      </c>
    </row>
    <row r="5" spans="1:50" ht="12" customHeight="1">
      <c r="A5" s="65" t="s">
        <v>39</v>
      </c>
      <c r="B5" s="66"/>
      <c r="C5" s="66"/>
      <c r="D5" s="66"/>
      <c r="E5" s="69" t="s">
        <v>37</v>
      </c>
      <c r="F5" s="63" t="s">
        <v>9</v>
      </c>
      <c r="G5" s="63" t="s">
        <v>53</v>
      </c>
      <c r="H5" s="63" t="s">
        <v>94</v>
      </c>
      <c r="I5" s="63" t="s">
        <v>96</v>
      </c>
      <c r="J5" s="63" t="s">
        <v>40</v>
      </c>
      <c r="K5" s="63" t="s">
        <v>41</v>
      </c>
      <c r="L5" s="57" t="s">
        <v>42</v>
      </c>
      <c r="M5" s="58"/>
      <c r="N5" s="58"/>
      <c r="O5" s="57" t="s">
        <v>3</v>
      </c>
      <c r="P5" s="59"/>
      <c r="Q5" s="60"/>
      <c r="R5" s="56" t="s">
        <v>49</v>
      </c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46"/>
      <c r="AN5" s="43"/>
      <c r="AO5" s="44"/>
      <c r="AP5" s="61" t="s">
        <v>46</v>
      </c>
      <c r="AQ5" s="61" t="s">
        <v>5</v>
      </c>
      <c r="AR5" s="61" t="s">
        <v>12</v>
      </c>
      <c r="AS5" s="77" t="s">
        <v>71</v>
      </c>
      <c r="AT5" s="77" t="s">
        <v>72</v>
      </c>
      <c r="AU5" s="61" t="s">
        <v>47</v>
      </c>
      <c r="AV5" s="75" t="s">
        <v>6</v>
      </c>
      <c r="AW5" s="61" t="s">
        <v>64</v>
      </c>
      <c r="AX5" s="73" t="s">
        <v>138</v>
      </c>
    </row>
    <row r="6" spans="1:50" ht="48" customHeight="1">
      <c r="A6" s="67"/>
      <c r="B6" s="68"/>
      <c r="C6" s="68"/>
      <c r="D6" s="68"/>
      <c r="E6" s="70"/>
      <c r="F6" s="71"/>
      <c r="G6" s="72"/>
      <c r="H6" s="72"/>
      <c r="I6" s="72"/>
      <c r="J6" s="64"/>
      <c r="K6" s="64"/>
      <c r="L6" s="37" t="s">
        <v>65</v>
      </c>
      <c r="M6" s="37" t="s">
        <v>66</v>
      </c>
      <c r="N6" s="37" t="s">
        <v>67</v>
      </c>
      <c r="O6" s="38" t="s">
        <v>68</v>
      </c>
      <c r="P6" s="38" t="s">
        <v>69</v>
      </c>
      <c r="Q6" s="38" t="s">
        <v>70</v>
      </c>
      <c r="R6" s="38" t="s">
        <v>13</v>
      </c>
      <c r="S6" s="38" t="s">
        <v>14</v>
      </c>
      <c r="T6" s="38" t="s">
        <v>15</v>
      </c>
      <c r="U6" s="38" t="s">
        <v>16</v>
      </c>
      <c r="V6" s="38" t="s">
        <v>17</v>
      </c>
      <c r="W6" s="38" t="s">
        <v>18</v>
      </c>
      <c r="X6" s="38" t="s">
        <v>19</v>
      </c>
      <c r="Y6" s="38" t="s">
        <v>20</v>
      </c>
      <c r="Z6" s="38" t="s">
        <v>22</v>
      </c>
      <c r="AA6" s="38" t="s">
        <v>23</v>
      </c>
      <c r="AB6" s="38" t="s">
        <v>24</v>
      </c>
      <c r="AC6" s="38" t="s">
        <v>25</v>
      </c>
      <c r="AD6" s="38" t="s">
        <v>26</v>
      </c>
      <c r="AE6" s="38" t="s">
        <v>27</v>
      </c>
      <c r="AF6" s="38" t="s">
        <v>28</v>
      </c>
      <c r="AG6" s="38" t="s">
        <v>29</v>
      </c>
      <c r="AH6" s="38" t="s">
        <v>30</v>
      </c>
      <c r="AI6" s="38" t="s">
        <v>31</v>
      </c>
      <c r="AJ6" s="38" t="s">
        <v>32</v>
      </c>
      <c r="AK6" s="38" t="s">
        <v>33</v>
      </c>
      <c r="AL6" s="38" t="s">
        <v>34</v>
      </c>
      <c r="AM6" s="39" t="s">
        <v>87</v>
      </c>
      <c r="AN6" s="39" t="s">
        <v>43</v>
      </c>
      <c r="AO6" s="39" t="s">
        <v>4</v>
      </c>
      <c r="AP6" s="62"/>
      <c r="AQ6" s="62"/>
      <c r="AR6" s="62"/>
      <c r="AS6" s="78"/>
      <c r="AT6" s="78"/>
      <c r="AU6" s="62"/>
      <c r="AV6" s="76"/>
      <c r="AW6" s="62"/>
      <c r="AX6" s="74"/>
    </row>
    <row r="7" spans="1:50" s="19" customFormat="1" ht="24">
      <c r="A7" s="13" t="s">
        <v>80</v>
      </c>
      <c r="B7" s="14" t="s">
        <v>81</v>
      </c>
      <c r="C7" s="15" t="s">
        <v>82</v>
      </c>
      <c r="D7" s="15" t="s">
        <v>83</v>
      </c>
      <c r="E7" s="16" t="s">
        <v>52</v>
      </c>
      <c r="F7" s="17" t="s">
        <v>84</v>
      </c>
      <c r="G7" s="17" t="s">
        <v>84</v>
      </c>
      <c r="H7" s="17" t="s">
        <v>84</v>
      </c>
      <c r="I7" s="17" t="s">
        <v>54</v>
      </c>
      <c r="J7" s="17" t="s">
        <v>84</v>
      </c>
      <c r="K7" s="17" t="s">
        <v>84</v>
      </c>
      <c r="L7" s="17" t="s">
        <v>84</v>
      </c>
      <c r="M7" s="17" t="s">
        <v>84</v>
      </c>
      <c r="N7" s="17" t="s">
        <v>84</v>
      </c>
      <c r="O7" s="17" t="s">
        <v>85</v>
      </c>
      <c r="P7" s="17" t="s">
        <v>85</v>
      </c>
      <c r="Q7" s="17" t="s">
        <v>85</v>
      </c>
      <c r="R7" s="17" t="s">
        <v>84</v>
      </c>
      <c r="S7" s="41" t="s">
        <v>21</v>
      </c>
      <c r="T7" s="41" t="s">
        <v>21</v>
      </c>
      <c r="U7" s="41" t="s">
        <v>21</v>
      </c>
      <c r="V7" s="41" t="s">
        <v>21</v>
      </c>
      <c r="W7" s="41" t="s">
        <v>21</v>
      </c>
      <c r="X7" s="41" t="s">
        <v>21</v>
      </c>
      <c r="Y7" s="41" t="s">
        <v>21</v>
      </c>
      <c r="Z7" s="41" t="s">
        <v>21</v>
      </c>
      <c r="AA7" s="41" t="s">
        <v>21</v>
      </c>
      <c r="AB7" s="41" t="s">
        <v>21</v>
      </c>
      <c r="AC7" s="41" t="s">
        <v>21</v>
      </c>
      <c r="AD7" s="41" t="s">
        <v>21</v>
      </c>
      <c r="AE7" s="41" t="s">
        <v>21</v>
      </c>
      <c r="AF7" s="41" t="s">
        <v>21</v>
      </c>
      <c r="AG7" s="41" t="s">
        <v>21</v>
      </c>
      <c r="AH7" s="41" t="s">
        <v>21</v>
      </c>
      <c r="AI7" s="41" t="s">
        <v>21</v>
      </c>
      <c r="AJ7" s="41" t="s">
        <v>21</v>
      </c>
      <c r="AK7" s="41" t="s">
        <v>21</v>
      </c>
      <c r="AL7" s="41" t="s">
        <v>21</v>
      </c>
      <c r="AM7" s="41" t="s">
        <v>86</v>
      </c>
      <c r="AN7" s="17" t="s">
        <v>86</v>
      </c>
      <c r="AO7" s="17" t="s">
        <v>86</v>
      </c>
      <c r="AP7" s="17" t="s">
        <v>86</v>
      </c>
      <c r="AQ7" s="17" t="s">
        <v>86</v>
      </c>
      <c r="AR7" s="17" t="s">
        <v>11</v>
      </c>
      <c r="AS7" s="17" t="s">
        <v>85</v>
      </c>
      <c r="AT7" s="17" t="s">
        <v>85</v>
      </c>
      <c r="AU7" s="17" t="s">
        <v>48</v>
      </c>
      <c r="AV7" s="17" t="s">
        <v>85</v>
      </c>
      <c r="AW7" s="17" t="s">
        <v>85</v>
      </c>
      <c r="AX7" s="18"/>
    </row>
    <row r="8" spans="1:72" ht="19.5" customHeight="1">
      <c r="A8" s="26" t="s">
        <v>56</v>
      </c>
      <c r="B8" s="20" t="s">
        <v>55</v>
      </c>
      <c r="C8" s="21" t="s">
        <v>0</v>
      </c>
      <c r="D8" s="21">
        <v>2</v>
      </c>
      <c r="E8" s="3" t="s">
        <v>57</v>
      </c>
      <c r="F8" s="22">
        <v>17754</v>
      </c>
      <c r="G8" s="22">
        <v>18638</v>
      </c>
      <c r="H8" s="22">
        <v>-884</v>
      </c>
      <c r="I8" s="48">
        <v>-4.742998175769932</v>
      </c>
      <c r="J8" s="22">
        <v>8286</v>
      </c>
      <c r="K8" s="22">
        <v>9468</v>
      </c>
      <c r="L8" s="22">
        <v>2248</v>
      </c>
      <c r="M8" s="22">
        <v>10288</v>
      </c>
      <c r="N8" s="22">
        <v>5218</v>
      </c>
      <c r="O8" s="23">
        <v>12.7</v>
      </c>
      <c r="P8" s="23">
        <v>57.9</v>
      </c>
      <c r="Q8" s="23">
        <v>29.4</v>
      </c>
      <c r="R8" s="22">
        <v>671</v>
      </c>
      <c r="S8" s="22">
        <v>741</v>
      </c>
      <c r="T8" s="22">
        <v>836</v>
      </c>
      <c r="U8" s="22">
        <v>809</v>
      </c>
      <c r="V8" s="22">
        <v>664</v>
      </c>
      <c r="W8" s="22">
        <v>887</v>
      </c>
      <c r="X8" s="22">
        <v>919</v>
      </c>
      <c r="Y8" s="22">
        <v>864</v>
      </c>
      <c r="Z8" s="22">
        <v>969</v>
      </c>
      <c r="AA8" s="22">
        <v>1017</v>
      </c>
      <c r="AB8" s="22">
        <v>1375</v>
      </c>
      <c r="AC8" s="22">
        <v>1533</v>
      </c>
      <c r="AD8" s="22">
        <v>1251</v>
      </c>
      <c r="AE8" s="22">
        <v>1269</v>
      </c>
      <c r="AF8" s="22">
        <v>1365</v>
      </c>
      <c r="AG8" s="22">
        <v>1127</v>
      </c>
      <c r="AH8" s="22">
        <v>799</v>
      </c>
      <c r="AI8" s="22">
        <v>411</v>
      </c>
      <c r="AJ8" s="22">
        <v>203</v>
      </c>
      <c r="AK8" s="22">
        <v>41</v>
      </c>
      <c r="AL8" s="22">
        <v>3</v>
      </c>
      <c r="AM8" s="22">
        <v>6487</v>
      </c>
      <c r="AN8" s="22">
        <v>3709</v>
      </c>
      <c r="AO8" s="22">
        <v>1522</v>
      </c>
      <c r="AP8" s="22">
        <v>843</v>
      </c>
      <c r="AQ8" s="22">
        <v>3484</v>
      </c>
      <c r="AR8" s="22">
        <v>921</v>
      </c>
      <c r="AS8" s="23">
        <v>57.17589024202251</v>
      </c>
      <c r="AT8" s="23">
        <v>23.46230923385232</v>
      </c>
      <c r="AU8" s="23">
        <v>12.995221211654076</v>
      </c>
      <c r="AV8" s="23">
        <v>53.707414829659314</v>
      </c>
      <c r="AW8" s="23">
        <f>SUM(AR8/AM8)*100</f>
        <v>14.197626021273315</v>
      </c>
      <c r="AX8" s="19" t="s">
        <v>56</v>
      </c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</row>
    <row r="9" spans="1:72" ht="19.5" customHeight="1">
      <c r="A9" s="26" t="s">
        <v>58</v>
      </c>
      <c r="B9" s="20" t="s">
        <v>55</v>
      </c>
      <c r="C9" s="21" t="s">
        <v>1</v>
      </c>
      <c r="D9" s="21">
        <v>3</v>
      </c>
      <c r="E9" s="3" t="s">
        <v>59</v>
      </c>
      <c r="F9" s="22">
        <v>6114</v>
      </c>
      <c r="G9" s="22">
        <v>6429</v>
      </c>
      <c r="H9" s="22">
        <v>-315</v>
      </c>
      <c r="I9" s="48">
        <v>-4.899673355109659</v>
      </c>
      <c r="J9" s="22">
        <v>2803</v>
      </c>
      <c r="K9" s="22">
        <v>3311</v>
      </c>
      <c r="L9" s="27">
        <v>752</v>
      </c>
      <c r="M9" s="22">
        <v>3250</v>
      </c>
      <c r="N9" s="22">
        <v>2112</v>
      </c>
      <c r="O9" s="23">
        <v>12.3</v>
      </c>
      <c r="P9" s="23">
        <v>53.2</v>
      </c>
      <c r="Q9" s="23">
        <v>34.5</v>
      </c>
      <c r="R9" s="22">
        <v>216</v>
      </c>
      <c r="S9" s="22">
        <v>276</v>
      </c>
      <c r="T9" s="22">
        <v>260</v>
      </c>
      <c r="U9" s="22">
        <v>213</v>
      </c>
      <c r="V9" s="22">
        <v>214</v>
      </c>
      <c r="W9" s="22">
        <v>253</v>
      </c>
      <c r="X9" s="22">
        <v>300</v>
      </c>
      <c r="Y9" s="22">
        <v>284</v>
      </c>
      <c r="Z9" s="22">
        <v>246</v>
      </c>
      <c r="AA9" s="22">
        <v>328</v>
      </c>
      <c r="AB9" s="22">
        <v>436</v>
      </c>
      <c r="AC9" s="22">
        <v>536</v>
      </c>
      <c r="AD9" s="22">
        <v>440</v>
      </c>
      <c r="AE9" s="22">
        <v>428</v>
      </c>
      <c r="AF9" s="22">
        <v>453</v>
      </c>
      <c r="AG9" s="22">
        <v>466</v>
      </c>
      <c r="AH9" s="22">
        <v>381</v>
      </c>
      <c r="AI9" s="22">
        <v>225</v>
      </c>
      <c r="AJ9" s="22">
        <v>122</v>
      </c>
      <c r="AK9" s="22">
        <v>30</v>
      </c>
      <c r="AL9" s="22">
        <v>7</v>
      </c>
      <c r="AM9" s="22">
        <v>2014</v>
      </c>
      <c r="AN9" s="22">
        <v>1076</v>
      </c>
      <c r="AO9" s="27">
        <v>402</v>
      </c>
      <c r="AP9" s="27">
        <v>245</v>
      </c>
      <c r="AQ9" s="22">
        <v>1222</v>
      </c>
      <c r="AR9" s="22">
        <v>307</v>
      </c>
      <c r="AS9" s="23">
        <v>53.42601787487587</v>
      </c>
      <c r="AT9" s="23">
        <v>19.960278053624627</v>
      </c>
      <c r="AU9" s="23">
        <v>12.164846077457796</v>
      </c>
      <c r="AV9" s="23">
        <v>60.67527308838133</v>
      </c>
      <c r="AW9" s="23">
        <f>SUM(AR9/AM9)*100</f>
        <v>15.243296921549158</v>
      </c>
      <c r="AX9" s="19" t="s">
        <v>58</v>
      </c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</row>
    <row r="10" spans="1:72" ht="19.5" customHeight="1">
      <c r="A10" s="26" t="s">
        <v>60</v>
      </c>
      <c r="B10" s="20" t="s">
        <v>55</v>
      </c>
      <c r="C10" s="21" t="s">
        <v>2</v>
      </c>
      <c r="D10" s="21">
        <v>3</v>
      </c>
      <c r="E10" s="3" t="s">
        <v>61</v>
      </c>
      <c r="F10" s="22">
        <v>5971</v>
      </c>
      <c r="G10" s="22">
        <v>6479</v>
      </c>
      <c r="H10" s="22">
        <v>-508</v>
      </c>
      <c r="I10" s="48">
        <v>-7.840716159901219</v>
      </c>
      <c r="J10" s="22">
        <v>2735</v>
      </c>
      <c r="K10" s="22">
        <v>3236</v>
      </c>
      <c r="L10" s="27">
        <v>661</v>
      </c>
      <c r="M10" s="22">
        <v>3268</v>
      </c>
      <c r="N10" s="22">
        <v>2042</v>
      </c>
      <c r="O10" s="23">
        <v>11.1</v>
      </c>
      <c r="P10" s="23">
        <v>54.7</v>
      </c>
      <c r="Q10" s="23">
        <v>34.2</v>
      </c>
      <c r="R10" s="22">
        <v>158</v>
      </c>
      <c r="S10" s="22">
        <v>242</v>
      </c>
      <c r="T10" s="22">
        <v>261</v>
      </c>
      <c r="U10" s="22">
        <v>254</v>
      </c>
      <c r="V10" s="22">
        <v>185</v>
      </c>
      <c r="W10" s="22">
        <v>241</v>
      </c>
      <c r="X10" s="22">
        <v>275</v>
      </c>
      <c r="Y10" s="22">
        <v>251</v>
      </c>
      <c r="Z10" s="22">
        <v>302</v>
      </c>
      <c r="AA10" s="22">
        <v>300</v>
      </c>
      <c r="AB10" s="22">
        <v>487</v>
      </c>
      <c r="AC10" s="22">
        <v>562</v>
      </c>
      <c r="AD10" s="22">
        <v>411</v>
      </c>
      <c r="AE10" s="22">
        <v>479</v>
      </c>
      <c r="AF10" s="22">
        <v>507</v>
      </c>
      <c r="AG10" s="22">
        <v>474</v>
      </c>
      <c r="AH10" s="22">
        <v>312</v>
      </c>
      <c r="AI10" s="22">
        <v>164</v>
      </c>
      <c r="AJ10" s="22">
        <v>83</v>
      </c>
      <c r="AK10" s="22">
        <v>20</v>
      </c>
      <c r="AL10" s="22">
        <v>3</v>
      </c>
      <c r="AM10" s="22">
        <v>2119</v>
      </c>
      <c r="AN10" s="22">
        <v>1103</v>
      </c>
      <c r="AO10" s="27">
        <v>460</v>
      </c>
      <c r="AP10" s="27">
        <v>323</v>
      </c>
      <c r="AQ10" s="22">
        <v>1390</v>
      </c>
      <c r="AR10" s="22">
        <v>320</v>
      </c>
      <c r="AS10" s="23">
        <v>52.05285512033978</v>
      </c>
      <c r="AT10" s="23">
        <v>21.708352996696554</v>
      </c>
      <c r="AU10" s="23">
        <v>15.243039169419536</v>
      </c>
      <c r="AV10" s="23">
        <v>65.59697970740915</v>
      </c>
      <c r="AW10" s="23">
        <f>SUM(AR10/AM10)*100</f>
        <v>15.10146295422369</v>
      </c>
      <c r="AX10" s="19" t="s">
        <v>60</v>
      </c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</row>
    <row r="11" spans="1:59" ht="19.5" customHeight="1">
      <c r="A11" s="26"/>
      <c r="B11" s="20"/>
      <c r="C11" s="21"/>
      <c r="D11" s="21"/>
      <c r="E11" s="3" t="s">
        <v>210</v>
      </c>
      <c r="F11" s="86">
        <f>SUM(F8:F10)</f>
        <v>29839</v>
      </c>
      <c r="G11" s="86">
        <f>SUM(G8:G10)</f>
        <v>31546</v>
      </c>
      <c r="H11" s="86">
        <f>SUM(H8:H10)</f>
        <v>-1707</v>
      </c>
      <c r="I11" s="48">
        <f>H11/G11*100</f>
        <v>-5.411145628605846</v>
      </c>
      <c r="J11" s="86">
        <f>SUM(J8:J10)</f>
        <v>13824</v>
      </c>
      <c r="K11" s="86">
        <f>SUM(K8:K10)</f>
        <v>16015</v>
      </c>
      <c r="L11" s="86">
        <f>SUM(L8:L10)</f>
        <v>3661</v>
      </c>
      <c r="M11" s="86">
        <f>SUM(M8:M10)</f>
        <v>16806</v>
      </c>
      <c r="N11" s="86">
        <f>SUM(N8:N10)</f>
        <v>9372</v>
      </c>
      <c r="O11" s="23">
        <f>L11/$F$11*100</f>
        <v>12.269177921512114</v>
      </c>
      <c r="P11" s="23">
        <f>M11/$F$11*100</f>
        <v>56.3222628104159</v>
      </c>
      <c r="Q11" s="23">
        <f>N11/$F$11*100</f>
        <v>31.408559268071983</v>
      </c>
      <c r="R11" s="86">
        <f>SUM(R8:R10)</f>
        <v>1045</v>
      </c>
      <c r="S11" s="86">
        <f aca="true" t="shared" si="0" ref="S11:AR11">SUM(S8:S10)</f>
        <v>1259</v>
      </c>
      <c r="T11" s="86">
        <f t="shared" si="0"/>
        <v>1357</v>
      </c>
      <c r="U11" s="86">
        <f t="shared" si="0"/>
        <v>1276</v>
      </c>
      <c r="V11" s="86">
        <f t="shared" si="0"/>
        <v>1063</v>
      </c>
      <c r="W11" s="86">
        <f t="shared" si="0"/>
        <v>1381</v>
      </c>
      <c r="X11" s="86">
        <f t="shared" si="0"/>
        <v>1494</v>
      </c>
      <c r="Y11" s="86">
        <f t="shared" si="0"/>
        <v>1399</v>
      </c>
      <c r="Z11" s="86">
        <f t="shared" si="0"/>
        <v>1517</v>
      </c>
      <c r="AA11" s="86">
        <f t="shared" si="0"/>
        <v>1645</v>
      </c>
      <c r="AB11" s="86">
        <f t="shared" si="0"/>
        <v>2298</v>
      </c>
      <c r="AC11" s="86">
        <f t="shared" si="0"/>
        <v>2631</v>
      </c>
      <c r="AD11" s="86">
        <f t="shared" si="0"/>
        <v>2102</v>
      </c>
      <c r="AE11" s="86">
        <f t="shared" si="0"/>
        <v>2176</v>
      </c>
      <c r="AF11" s="86">
        <f t="shared" si="0"/>
        <v>2325</v>
      </c>
      <c r="AG11" s="86">
        <f t="shared" si="0"/>
        <v>2067</v>
      </c>
      <c r="AH11" s="86">
        <f t="shared" si="0"/>
        <v>1492</v>
      </c>
      <c r="AI11" s="86">
        <f t="shared" si="0"/>
        <v>800</v>
      </c>
      <c r="AJ11" s="86">
        <f t="shared" si="0"/>
        <v>408</v>
      </c>
      <c r="AK11" s="86">
        <f t="shared" si="0"/>
        <v>91</v>
      </c>
      <c r="AL11" s="86">
        <f t="shared" si="0"/>
        <v>13</v>
      </c>
      <c r="AM11" s="86">
        <f t="shared" si="0"/>
        <v>10620</v>
      </c>
      <c r="AN11" s="86">
        <f t="shared" si="0"/>
        <v>5888</v>
      </c>
      <c r="AO11" s="86">
        <f t="shared" si="0"/>
        <v>2384</v>
      </c>
      <c r="AP11" s="86">
        <f t="shared" si="0"/>
        <v>1411</v>
      </c>
      <c r="AQ11" s="86">
        <f t="shared" si="0"/>
        <v>6096</v>
      </c>
      <c r="AR11" s="86">
        <f t="shared" si="0"/>
        <v>1548</v>
      </c>
      <c r="AS11" s="23">
        <f>AN11/$AM$11*100</f>
        <v>55.442561205273066</v>
      </c>
      <c r="AT11" s="23">
        <f>AO11/$AM$11*100</f>
        <v>22.448210922787194</v>
      </c>
      <c r="AU11" s="23">
        <f>AP11/$AM$11*100</f>
        <v>13.286252354048964</v>
      </c>
      <c r="AV11" s="23">
        <f>AQ11/$AM$11*100</f>
        <v>57.40112994350282</v>
      </c>
      <c r="AW11" s="23">
        <f>AR11/$AM$11*100</f>
        <v>14.576271186440678</v>
      </c>
      <c r="BC11" s="28"/>
      <c r="BD11" s="25"/>
      <c r="BE11" s="29"/>
      <c r="BF11" s="24"/>
      <c r="BG11" s="19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autoFilter ref="A7:BT10"/>
  <mergeCells count="20">
    <mergeCell ref="H5:H6"/>
    <mergeCell ref="I5:I6"/>
    <mergeCell ref="AX5:AX6"/>
    <mergeCell ref="AQ5:AQ6"/>
    <mergeCell ref="AV5:AV6"/>
    <mergeCell ref="AS5:AS6"/>
    <mergeCell ref="AT5:AT6"/>
    <mergeCell ref="AW5:AW6"/>
    <mergeCell ref="AU5:AU6"/>
    <mergeCell ref="AR5:AR6"/>
    <mergeCell ref="R5:AL5"/>
    <mergeCell ref="L5:N5"/>
    <mergeCell ref="O5:Q5"/>
    <mergeCell ref="AP5:AP6"/>
    <mergeCell ref="K5:K6"/>
    <mergeCell ref="A5:D6"/>
    <mergeCell ref="E5:E6"/>
    <mergeCell ref="F5:F6"/>
    <mergeCell ref="J5:J6"/>
    <mergeCell ref="G5:G6"/>
  </mergeCells>
  <hyperlinks>
    <hyperlink ref="G2" r:id="rId1" display="用語の解説"/>
    <hyperlink ref="E5" r:id="rId2" display="地域の選び方"/>
    <hyperlink ref="E5:E6" r:id="rId3" display="地域の抽出方法"/>
  </hyperlinks>
  <printOptions/>
  <pageMargins left="0" right="0" top="0.3937007874015748" bottom="0.31496062992125984" header="0.1968503937007874" footer="0.1968503937007874"/>
  <pageSetup firstPageNumber="1" useFirstPageNumber="1" horizontalDpi="600" verticalDpi="600" orientation="landscape" pageOrder="overThenDown" paperSize="9" scale="50" r:id="rId6"/>
  <headerFooter alignWithMargins="0">
    <oddFooter>&amp;C&amp;P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"/>
  <sheetViews>
    <sheetView tabSelected="1" zoomScaleSheetLayoutView="10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21" sqref="D21"/>
    </sheetView>
  </sheetViews>
  <sheetFormatPr defaultColWidth="9.00390625" defaultRowHeight="12.75"/>
  <cols>
    <col min="1" max="1" width="6.875" style="1" bestFit="1" customWidth="1"/>
    <col min="2" max="2" width="6.875" style="1" customWidth="1"/>
    <col min="3" max="4" width="6.875" style="2" bestFit="1" customWidth="1"/>
    <col min="5" max="5" width="14.875" style="3" customWidth="1"/>
    <col min="6" max="9" width="10.75390625" style="29" customWidth="1"/>
    <col min="10" max="33" width="11.00390625" style="28" customWidth="1"/>
    <col min="34" max="41" width="12.25390625" style="28" bestFit="1" customWidth="1"/>
    <col min="42" max="42" width="13.00390625" style="28" customWidth="1"/>
    <col min="43" max="43" width="12.25390625" style="28" bestFit="1" customWidth="1"/>
    <col min="44" max="44" width="12.25390625" style="3" bestFit="1" customWidth="1"/>
    <col min="45" max="45" width="10.75390625" style="3" customWidth="1"/>
    <col min="46" max="16384" width="9.125" style="3" customWidth="1"/>
  </cols>
  <sheetData>
    <row r="1" spans="1:43" ht="19.5" customHeight="1">
      <c r="A1" s="42" t="s">
        <v>35</v>
      </c>
      <c r="B1" s="30"/>
      <c r="C1" s="31"/>
      <c r="D1" s="31"/>
      <c r="E1" s="32"/>
      <c r="F1" s="5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ht="12.75">
      <c r="A2" s="7"/>
      <c r="B2" s="7"/>
      <c r="C2" s="8"/>
      <c r="D2" s="8"/>
      <c r="F2" s="34" t="s">
        <v>36</v>
      </c>
      <c r="G2" s="36" t="s">
        <v>38</v>
      </c>
      <c r="H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34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6.75" customHeight="1">
      <c r="A3" s="7"/>
      <c r="B3" s="7"/>
      <c r="C3" s="8"/>
      <c r="D3" s="8"/>
      <c r="F3" s="10"/>
      <c r="G3" s="10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6" s="51" customFormat="1" ht="6" customHeight="1">
      <c r="A4" s="49" t="s">
        <v>88</v>
      </c>
      <c r="B4" s="49" t="s">
        <v>89</v>
      </c>
      <c r="C4" s="50" t="s">
        <v>90</v>
      </c>
      <c r="D4" s="50" t="s">
        <v>91</v>
      </c>
      <c r="E4" s="51" t="s">
        <v>52</v>
      </c>
      <c r="F4" s="53" t="s">
        <v>140</v>
      </c>
      <c r="G4" s="53" t="s">
        <v>141</v>
      </c>
      <c r="H4" s="53" t="s">
        <v>142</v>
      </c>
      <c r="I4" s="53" t="s">
        <v>143</v>
      </c>
      <c r="J4" s="54" t="s">
        <v>144</v>
      </c>
      <c r="K4" s="54" t="s">
        <v>145</v>
      </c>
      <c r="L4" s="54" t="s">
        <v>146</v>
      </c>
      <c r="M4" s="54" t="s">
        <v>166</v>
      </c>
      <c r="N4" s="54" t="s">
        <v>167</v>
      </c>
      <c r="O4" s="54" t="s">
        <v>168</v>
      </c>
      <c r="P4" s="54" t="s">
        <v>169</v>
      </c>
      <c r="Q4" s="54" t="s">
        <v>170</v>
      </c>
      <c r="R4" s="54" t="s">
        <v>171</v>
      </c>
      <c r="S4" s="54" t="s">
        <v>172</v>
      </c>
      <c r="T4" s="54" t="s">
        <v>173</v>
      </c>
      <c r="U4" s="54" t="s">
        <v>174</v>
      </c>
      <c r="V4" s="54" t="s">
        <v>175</v>
      </c>
      <c r="W4" s="54" t="s">
        <v>176</v>
      </c>
      <c r="X4" s="54" t="s">
        <v>177</v>
      </c>
      <c r="Y4" s="54" t="s">
        <v>178</v>
      </c>
      <c r="Z4" s="54" t="s">
        <v>179</v>
      </c>
      <c r="AA4" s="54" t="s">
        <v>180</v>
      </c>
      <c r="AB4" s="54" t="s">
        <v>181</v>
      </c>
      <c r="AC4" s="54" t="s">
        <v>182</v>
      </c>
      <c r="AD4" s="54" t="s">
        <v>183</v>
      </c>
      <c r="AE4" s="54" t="s">
        <v>184</v>
      </c>
      <c r="AF4" s="54" t="s">
        <v>185</v>
      </c>
      <c r="AG4" s="54" t="s">
        <v>197</v>
      </c>
      <c r="AH4" s="54" t="s">
        <v>198</v>
      </c>
      <c r="AI4" s="54" t="s">
        <v>200</v>
      </c>
      <c r="AJ4" s="54" t="s">
        <v>199</v>
      </c>
      <c r="AK4" s="54" t="s">
        <v>201</v>
      </c>
      <c r="AL4" s="54" t="s">
        <v>202</v>
      </c>
      <c r="AM4" s="54" t="s">
        <v>203</v>
      </c>
      <c r="AN4" s="54" t="s">
        <v>204</v>
      </c>
      <c r="AO4" s="54" t="s">
        <v>205</v>
      </c>
      <c r="AP4" s="54" t="s">
        <v>206</v>
      </c>
      <c r="AQ4" s="54" t="s">
        <v>207</v>
      </c>
      <c r="AR4" s="51" t="s">
        <v>208</v>
      </c>
      <c r="AS4" s="51" t="s">
        <v>209</v>
      </c>
      <c r="AT4" s="51" t="s">
        <v>139</v>
      </c>
    </row>
    <row r="5" spans="1:46" ht="12" customHeight="1">
      <c r="A5" s="65" t="s">
        <v>39</v>
      </c>
      <c r="B5" s="66"/>
      <c r="C5" s="66"/>
      <c r="D5" s="66"/>
      <c r="E5" s="69" t="s">
        <v>37</v>
      </c>
      <c r="F5" s="61" t="s">
        <v>10</v>
      </c>
      <c r="G5" s="79" t="s">
        <v>7</v>
      </c>
      <c r="H5" s="58"/>
      <c r="I5" s="80"/>
      <c r="J5" s="79" t="s">
        <v>8</v>
      </c>
      <c r="K5" s="59"/>
      <c r="L5" s="60"/>
      <c r="M5" s="81" t="s">
        <v>51</v>
      </c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3"/>
      <c r="AG5" s="81" t="s">
        <v>44</v>
      </c>
      <c r="AH5" s="58"/>
      <c r="AI5" s="58"/>
      <c r="AJ5" s="58"/>
      <c r="AK5" s="58"/>
      <c r="AL5" s="58"/>
      <c r="AM5" s="58"/>
      <c r="AN5" s="58"/>
      <c r="AO5" s="58"/>
      <c r="AP5" s="58"/>
      <c r="AQ5" s="80"/>
      <c r="AR5" s="84" t="s">
        <v>45</v>
      </c>
      <c r="AS5" s="77" t="s">
        <v>79</v>
      </c>
      <c r="AT5" s="73" t="s">
        <v>62</v>
      </c>
    </row>
    <row r="6" spans="1:46" ht="48" customHeight="1">
      <c r="A6" s="67"/>
      <c r="B6" s="68"/>
      <c r="C6" s="68"/>
      <c r="D6" s="68"/>
      <c r="E6" s="70"/>
      <c r="F6" s="62"/>
      <c r="G6" s="39" t="s">
        <v>73</v>
      </c>
      <c r="H6" s="39" t="s">
        <v>74</v>
      </c>
      <c r="I6" s="39" t="s">
        <v>75</v>
      </c>
      <c r="J6" s="40" t="s">
        <v>76</v>
      </c>
      <c r="K6" s="40" t="s">
        <v>77</v>
      </c>
      <c r="L6" s="40" t="s">
        <v>78</v>
      </c>
      <c r="M6" s="40" t="s">
        <v>50</v>
      </c>
      <c r="N6" s="40" t="s">
        <v>147</v>
      </c>
      <c r="O6" s="40" t="s">
        <v>148</v>
      </c>
      <c r="P6" s="40" t="s">
        <v>149</v>
      </c>
      <c r="Q6" s="40" t="s">
        <v>150</v>
      </c>
      <c r="R6" s="40" t="s">
        <v>151</v>
      </c>
      <c r="S6" s="40" t="s">
        <v>152</v>
      </c>
      <c r="T6" s="40" t="s">
        <v>153</v>
      </c>
      <c r="U6" s="40" t="s">
        <v>154</v>
      </c>
      <c r="V6" s="40" t="s">
        <v>155</v>
      </c>
      <c r="W6" s="40" t="s">
        <v>156</v>
      </c>
      <c r="X6" s="40" t="s">
        <v>157</v>
      </c>
      <c r="Y6" s="40" t="s">
        <v>158</v>
      </c>
      <c r="Z6" s="40" t="s">
        <v>159</v>
      </c>
      <c r="AA6" s="40" t="s">
        <v>160</v>
      </c>
      <c r="AB6" s="40" t="s">
        <v>161</v>
      </c>
      <c r="AC6" s="40" t="s">
        <v>162</v>
      </c>
      <c r="AD6" s="40" t="s">
        <v>163</v>
      </c>
      <c r="AE6" s="40" t="s">
        <v>164</v>
      </c>
      <c r="AF6" s="40" t="s">
        <v>165</v>
      </c>
      <c r="AG6" s="40" t="s">
        <v>186</v>
      </c>
      <c r="AH6" s="40" t="s">
        <v>187</v>
      </c>
      <c r="AI6" s="40" t="s">
        <v>188</v>
      </c>
      <c r="AJ6" s="40" t="s">
        <v>189</v>
      </c>
      <c r="AK6" s="40" t="s">
        <v>190</v>
      </c>
      <c r="AL6" s="40" t="s">
        <v>191</v>
      </c>
      <c r="AM6" s="40" t="s">
        <v>192</v>
      </c>
      <c r="AN6" s="40" t="s">
        <v>193</v>
      </c>
      <c r="AO6" s="40" t="s">
        <v>194</v>
      </c>
      <c r="AP6" s="40" t="s">
        <v>195</v>
      </c>
      <c r="AQ6" s="40" t="s">
        <v>196</v>
      </c>
      <c r="AR6" s="85"/>
      <c r="AS6" s="78"/>
      <c r="AT6" s="74"/>
    </row>
    <row r="7" spans="1:46" s="19" customFormat="1" ht="24">
      <c r="A7" s="13" t="s">
        <v>80</v>
      </c>
      <c r="B7" s="14" t="s">
        <v>81</v>
      </c>
      <c r="C7" s="15" t="s">
        <v>82</v>
      </c>
      <c r="D7" s="15" t="s">
        <v>83</v>
      </c>
      <c r="E7" s="16" t="s">
        <v>52</v>
      </c>
      <c r="F7" s="17" t="s">
        <v>84</v>
      </c>
      <c r="G7" s="17" t="s">
        <v>84</v>
      </c>
      <c r="H7" s="17" t="s">
        <v>84</v>
      </c>
      <c r="I7" s="17" t="s">
        <v>84</v>
      </c>
      <c r="J7" s="17" t="s">
        <v>63</v>
      </c>
      <c r="K7" s="17" t="s">
        <v>63</v>
      </c>
      <c r="L7" s="17" t="s">
        <v>63</v>
      </c>
      <c r="M7" s="17" t="s">
        <v>84</v>
      </c>
      <c r="N7" s="17" t="s">
        <v>84</v>
      </c>
      <c r="O7" s="17" t="s">
        <v>84</v>
      </c>
      <c r="P7" s="17" t="s">
        <v>84</v>
      </c>
      <c r="Q7" s="17" t="s">
        <v>84</v>
      </c>
      <c r="R7" s="17" t="s">
        <v>84</v>
      </c>
      <c r="S7" s="17" t="s">
        <v>84</v>
      </c>
      <c r="T7" s="17" t="s">
        <v>84</v>
      </c>
      <c r="U7" s="17" t="s">
        <v>84</v>
      </c>
      <c r="V7" s="17" t="s">
        <v>84</v>
      </c>
      <c r="W7" s="17" t="s">
        <v>84</v>
      </c>
      <c r="X7" s="17" t="s">
        <v>84</v>
      </c>
      <c r="Y7" s="17" t="s">
        <v>84</v>
      </c>
      <c r="Z7" s="17" t="s">
        <v>84</v>
      </c>
      <c r="AA7" s="17" t="s">
        <v>84</v>
      </c>
      <c r="AB7" s="17" t="s">
        <v>84</v>
      </c>
      <c r="AC7" s="17" t="s">
        <v>84</v>
      </c>
      <c r="AD7" s="17" t="s">
        <v>84</v>
      </c>
      <c r="AE7" s="17" t="s">
        <v>84</v>
      </c>
      <c r="AF7" s="17" t="s">
        <v>84</v>
      </c>
      <c r="AG7" s="17" t="s">
        <v>84</v>
      </c>
      <c r="AH7" s="17" t="s">
        <v>84</v>
      </c>
      <c r="AI7" s="17" t="s">
        <v>84</v>
      </c>
      <c r="AJ7" s="17" t="s">
        <v>84</v>
      </c>
      <c r="AK7" s="17" t="s">
        <v>84</v>
      </c>
      <c r="AL7" s="17" t="s">
        <v>84</v>
      </c>
      <c r="AM7" s="17" t="s">
        <v>84</v>
      </c>
      <c r="AN7" s="17" t="s">
        <v>84</v>
      </c>
      <c r="AO7" s="17" t="s">
        <v>84</v>
      </c>
      <c r="AP7" s="17" t="s">
        <v>84</v>
      </c>
      <c r="AQ7" s="17" t="s">
        <v>84</v>
      </c>
      <c r="AR7" s="17" t="s">
        <v>84</v>
      </c>
      <c r="AS7" s="41" t="s">
        <v>63</v>
      </c>
      <c r="AT7" s="18"/>
    </row>
    <row r="8" spans="1:46" ht="19.5" customHeight="1">
      <c r="A8" s="26" t="s">
        <v>56</v>
      </c>
      <c r="B8" s="20" t="s">
        <v>55</v>
      </c>
      <c r="C8" s="21" t="s">
        <v>0</v>
      </c>
      <c r="D8" s="21">
        <v>2</v>
      </c>
      <c r="E8" s="3" t="s">
        <v>57</v>
      </c>
      <c r="F8" s="22">
        <v>9006</v>
      </c>
      <c r="G8" s="22">
        <v>1040</v>
      </c>
      <c r="H8" s="22">
        <v>2927</v>
      </c>
      <c r="I8" s="22">
        <v>5032</v>
      </c>
      <c r="J8" s="23">
        <v>11.547856984232734</v>
      </c>
      <c r="K8" s="23">
        <v>32.500555185431935</v>
      </c>
      <c r="L8" s="23">
        <v>55.87386186986454</v>
      </c>
      <c r="M8" s="22">
        <v>9006</v>
      </c>
      <c r="N8" s="22">
        <v>1007</v>
      </c>
      <c r="O8" s="22">
        <v>32</v>
      </c>
      <c r="P8" s="22">
        <v>1</v>
      </c>
      <c r="Q8" s="22">
        <v>99</v>
      </c>
      <c r="R8" s="22">
        <v>768</v>
      </c>
      <c r="S8" s="22">
        <v>2060</v>
      </c>
      <c r="T8" s="22">
        <v>37</v>
      </c>
      <c r="U8" s="22">
        <v>49</v>
      </c>
      <c r="V8" s="22">
        <v>544</v>
      </c>
      <c r="W8" s="22">
        <v>1263</v>
      </c>
      <c r="X8" s="22">
        <v>112</v>
      </c>
      <c r="Y8" s="22">
        <v>23</v>
      </c>
      <c r="Z8" s="22">
        <v>261</v>
      </c>
      <c r="AA8" s="22">
        <v>872</v>
      </c>
      <c r="AB8" s="22">
        <v>308</v>
      </c>
      <c r="AC8" s="22">
        <v>266</v>
      </c>
      <c r="AD8" s="22">
        <v>982</v>
      </c>
      <c r="AE8" s="22">
        <v>315</v>
      </c>
      <c r="AF8" s="22">
        <v>7</v>
      </c>
      <c r="AG8" s="22">
        <v>9006</v>
      </c>
      <c r="AH8" s="22">
        <v>996</v>
      </c>
      <c r="AI8" s="22">
        <v>241</v>
      </c>
      <c r="AJ8" s="22">
        <v>1438</v>
      </c>
      <c r="AK8" s="22">
        <v>920</v>
      </c>
      <c r="AL8" s="22">
        <v>790</v>
      </c>
      <c r="AM8" s="22">
        <v>153</v>
      </c>
      <c r="AN8" s="22">
        <v>1066</v>
      </c>
      <c r="AO8" s="22">
        <v>419</v>
      </c>
      <c r="AP8" s="22">
        <v>2977</v>
      </c>
      <c r="AQ8" s="22">
        <v>6</v>
      </c>
      <c r="AR8" s="47">
        <v>18497</v>
      </c>
      <c r="AS8" s="23">
        <v>104.18497240058578</v>
      </c>
      <c r="AT8" s="19" t="s">
        <v>56</v>
      </c>
    </row>
    <row r="9" spans="1:46" ht="19.5" customHeight="1">
      <c r="A9" s="26" t="s">
        <v>58</v>
      </c>
      <c r="B9" s="20" t="s">
        <v>55</v>
      </c>
      <c r="C9" s="21" t="s">
        <v>1</v>
      </c>
      <c r="D9" s="21">
        <v>3</v>
      </c>
      <c r="E9" s="3" t="s">
        <v>59</v>
      </c>
      <c r="F9" s="22">
        <v>3234</v>
      </c>
      <c r="G9" s="27">
        <v>630</v>
      </c>
      <c r="H9" s="27">
        <v>711</v>
      </c>
      <c r="I9" s="22">
        <v>1889</v>
      </c>
      <c r="J9" s="23">
        <v>19.480519480519483</v>
      </c>
      <c r="K9" s="23">
        <v>21.985157699443413</v>
      </c>
      <c r="L9" s="23">
        <v>58.410636982065554</v>
      </c>
      <c r="M9" s="22">
        <v>3234</v>
      </c>
      <c r="N9" s="22">
        <v>607</v>
      </c>
      <c r="O9" s="22">
        <v>22</v>
      </c>
      <c r="P9" s="22">
        <v>1</v>
      </c>
      <c r="Q9" s="22">
        <v>10</v>
      </c>
      <c r="R9" s="22">
        <v>301</v>
      </c>
      <c r="S9" s="22">
        <v>400</v>
      </c>
      <c r="T9" s="22">
        <v>7</v>
      </c>
      <c r="U9" s="22">
        <v>31</v>
      </c>
      <c r="V9" s="22">
        <v>142</v>
      </c>
      <c r="W9" s="22">
        <v>467</v>
      </c>
      <c r="X9" s="22">
        <v>33</v>
      </c>
      <c r="Y9" s="22">
        <v>7</v>
      </c>
      <c r="Z9" s="22">
        <v>106</v>
      </c>
      <c r="AA9" s="22">
        <v>351</v>
      </c>
      <c r="AB9" s="22">
        <v>170</v>
      </c>
      <c r="AC9" s="22">
        <v>101</v>
      </c>
      <c r="AD9" s="22">
        <v>322</v>
      </c>
      <c r="AE9" s="22">
        <v>152</v>
      </c>
      <c r="AF9" s="22">
        <v>4</v>
      </c>
      <c r="AG9" s="22">
        <v>3234</v>
      </c>
      <c r="AH9" s="22">
        <v>339</v>
      </c>
      <c r="AI9" s="22">
        <v>63</v>
      </c>
      <c r="AJ9" s="22">
        <v>485</v>
      </c>
      <c r="AK9" s="22">
        <v>340</v>
      </c>
      <c r="AL9" s="22">
        <v>325</v>
      </c>
      <c r="AM9" s="22">
        <v>49</v>
      </c>
      <c r="AN9" s="22">
        <v>650</v>
      </c>
      <c r="AO9" s="22">
        <v>129</v>
      </c>
      <c r="AP9" s="22">
        <v>850</v>
      </c>
      <c r="AQ9" s="22">
        <v>4</v>
      </c>
      <c r="AR9" s="47">
        <v>5654</v>
      </c>
      <c r="AS9" s="23">
        <v>92.47628393850181</v>
      </c>
      <c r="AT9" s="19" t="s">
        <v>58</v>
      </c>
    </row>
    <row r="10" spans="1:46" ht="19.5" customHeight="1">
      <c r="A10" s="26" t="s">
        <v>60</v>
      </c>
      <c r="B10" s="20" t="s">
        <v>55</v>
      </c>
      <c r="C10" s="21" t="s">
        <v>2</v>
      </c>
      <c r="D10" s="21">
        <v>3</v>
      </c>
      <c r="E10" s="3" t="s">
        <v>61</v>
      </c>
      <c r="F10" s="22">
        <v>3317</v>
      </c>
      <c r="G10" s="27">
        <v>668</v>
      </c>
      <c r="H10" s="27">
        <v>675</v>
      </c>
      <c r="I10" s="22">
        <v>1967</v>
      </c>
      <c r="J10" s="23">
        <v>20.13867952969551</v>
      </c>
      <c r="K10" s="23">
        <v>20.349713596623456</v>
      </c>
      <c r="L10" s="23">
        <v>59.300572806753095</v>
      </c>
      <c r="M10" s="22">
        <v>3317</v>
      </c>
      <c r="N10" s="22">
        <v>638</v>
      </c>
      <c r="O10" s="22">
        <v>22</v>
      </c>
      <c r="P10" s="22">
        <v>8</v>
      </c>
      <c r="Q10" s="22">
        <v>70</v>
      </c>
      <c r="R10" s="22">
        <v>280</v>
      </c>
      <c r="S10" s="22">
        <v>325</v>
      </c>
      <c r="T10" s="22">
        <v>5</v>
      </c>
      <c r="U10" s="22">
        <v>23</v>
      </c>
      <c r="V10" s="22">
        <v>147</v>
      </c>
      <c r="W10" s="22">
        <v>527</v>
      </c>
      <c r="X10" s="22">
        <v>36</v>
      </c>
      <c r="Y10" s="22">
        <v>7</v>
      </c>
      <c r="Z10" s="22">
        <v>166</v>
      </c>
      <c r="AA10" s="22">
        <v>343</v>
      </c>
      <c r="AB10" s="22">
        <v>137</v>
      </c>
      <c r="AC10" s="22">
        <v>112</v>
      </c>
      <c r="AD10" s="22">
        <v>313</v>
      </c>
      <c r="AE10" s="22">
        <v>151</v>
      </c>
      <c r="AF10" s="22">
        <v>7</v>
      </c>
      <c r="AG10" s="22">
        <v>3317</v>
      </c>
      <c r="AH10" s="22">
        <v>320</v>
      </c>
      <c r="AI10" s="22">
        <v>84</v>
      </c>
      <c r="AJ10" s="22">
        <v>555</v>
      </c>
      <c r="AK10" s="22">
        <v>334</v>
      </c>
      <c r="AL10" s="22">
        <v>342</v>
      </c>
      <c r="AM10" s="22">
        <v>39</v>
      </c>
      <c r="AN10" s="22">
        <v>660</v>
      </c>
      <c r="AO10" s="22">
        <v>127</v>
      </c>
      <c r="AP10" s="22">
        <v>849</v>
      </c>
      <c r="AQ10" s="22">
        <v>7</v>
      </c>
      <c r="AR10" s="47">
        <v>5139</v>
      </c>
      <c r="AS10" s="23">
        <v>86.06598559705242</v>
      </c>
      <c r="AT10" s="19" t="s">
        <v>60</v>
      </c>
    </row>
    <row r="11" spans="1:46" ht="19.5" customHeight="1">
      <c r="A11" s="26"/>
      <c r="B11" s="20"/>
      <c r="C11" s="21"/>
      <c r="D11" s="21"/>
      <c r="E11" s="3" t="s">
        <v>210</v>
      </c>
      <c r="F11" s="22">
        <f>SUM(F8:F10)</f>
        <v>15557</v>
      </c>
      <c r="G11" s="22">
        <f>SUM(G8:G10)</f>
        <v>2338</v>
      </c>
      <c r="H11" s="22">
        <f>SUM(H8:H10)</f>
        <v>4313</v>
      </c>
      <c r="I11" s="22">
        <f>SUM(I8:I10)</f>
        <v>8888</v>
      </c>
      <c r="J11" s="23">
        <f>G11/$F$11*100</f>
        <v>15.028604486726232</v>
      </c>
      <c r="K11" s="23">
        <f>H11/$F$11*100</f>
        <v>27.723854213537315</v>
      </c>
      <c r="L11" s="23">
        <f>I11/$F$11*100</f>
        <v>57.131837757922476</v>
      </c>
      <c r="M11" s="22">
        <f>SUM(M8:M10)</f>
        <v>15557</v>
      </c>
      <c r="N11" s="22">
        <f aca="true" t="shared" si="0" ref="N11:AQ11">SUM(N8:N10)</f>
        <v>2252</v>
      </c>
      <c r="O11" s="22">
        <f t="shared" si="0"/>
        <v>76</v>
      </c>
      <c r="P11" s="22">
        <f t="shared" si="0"/>
        <v>10</v>
      </c>
      <c r="Q11" s="22">
        <f t="shared" si="0"/>
        <v>179</v>
      </c>
      <c r="R11" s="22">
        <f t="shared" si="0"/>
        <v>1349</v>
      </c>
      <c r="S11" s="22">
        <f t="shared" si="0"/>
        <v>2785</v>
      </c>
      <c r="T11" s="22">
        <f t="shared" si="0"/>
        <v>49</v>
      </c>
      <c r="U11" s="22">
        <f t="shared" si="0"/>
        <v>103</v>
      </c>
      <c r="V11" s="22">
        <f t="shared" si="0"/>
        <v>833</v>
      </c>
      <c r="W11" s="22">
        <f t="shared" si="0"/>
        <v>2257</v>
      </c>
      <c r="X11" s="22">
        <f t="shared" si="0"/>
        <v>181</v>
      </c>
      <c r="Y11" s="22">
        <f t="shared" si="0"/>
        <v>37</v>
      </c>
      <c r="Z11" s="22">
        <f t="shared" si="0"/>
        <v>533</v>
      </c>
      <c r="AA11" s="22">
        <f t="shared" si="0"/>
        <v>1566</v>
      </c>
      <c r="AB11" s="22">
        <f t="shared" si="0"/>
        <v>615</v>
      </c>
      <c r="AC11" s="22">
        <f t="shared" si="0"/>
        <v>479</v>
      </c>
      <c r="AD11" s="22">
        <f t="shared" si="0"/>
        <v>1617</v>
      </c>
      <c r="AE11" s="22">
        <f t="shared" si="0"/>
        <v>618</v>
      </c>
      <c r="AF11" s="22">
        <f t="shared" si="0"/>
        <v>18</v>
      </c>
      <c r="AG11" s="22">
        <f t="shared" si="0"/>
        <v>15557</v>
      </c>
      <c r="AH11" s="22">
        <f t="shared" si="0"/>
        <v>1655</v>
      </c>
      <c r="AI11" s="22">
        <f t="shared" si="0"/>
        <v>388</v>
      </c>
      <c r="AJ11" s="22">
        <f t="shared" si="0"/>
        <v>2478</v>
      </c>
      <c r="AK11" s="22">
        <f t="shared" si="0"/>
        <v>1594</v>
      </c>
      <c r="AL11" s="22">
        <f t="shared" si="0"/>
        <v>1457</v>
      </c>
      <c r="AM11" s="22">
        <f t="shared" si="0"/>
        <v>241</v>
      </c>
      <c r="AN11" s="22">
        <f t="shared" si="0"/>
        <v>2376</v>
      </c>
      <c r="AO11" s="22">
        <f t="shared" si="0"/>
        <v>675</v>
      </c>
      <c r="AP11" s="22">
        <f t="shared" si="0"/>
        <v>4676</v>
      </c>
      <c r="AQ11" s="22">
        <f t="shared" si="0"/>
        <v>17</v>
      </c>
      <c r="AR11" s="47">
        <f>SUM(AR8:AR10)</f>
        <v>29290</v>
      </c>
      <c r="AS11" s="23">
        <f>AR11/'総人口，男女別人口，年齢（3区分）'!F11</f>
        <v>0.9816012600958477</v>
      </c>
      <c r="AT11" s="19"/>
    </row>
    <row r="12" ht="12"/>
    <row r="13" ht="12"/>
  </sheetData>
  <sheetProtection/>
  <autoFilter ref="A7:BJ10"/>
  <mergeCells count="10">
    <mergeCell ref="A5:D6"/>
    <mergeCell ref="E5:E6"/>
    <mergeCell ref="AS5:AS6"/>
    <mergeCell ref="AT5:AT6"/>
    <mergeCell ref="F5:F6"/>
    <mergeCell ref="G5:I5"/>
    <mergeCell ref="J5:L5"/>
    <mergeCell ref="M5:AF5"/>
    <mergeCell ref="AG5:AQ5"/>
    <mergeCell ref="AR5:AR6"/>
  </mergeCells>
  <hyperlinks>
    <hyperlink ref="F2" r:id="rId1" display="用語の解説"/>
    <hyperlink ref="E5" r:id="rId2" display="地域の選び方"/>
    <hyperlink ref="E5:E6" r:id="rId3" display="地域の抽出方法"/>
  </hyperlinks>
  <printOptions/>
  <pageMargins left="0" right="0" top="0.3937007874015748" bottom="0.31496062992125984" header="0.1968503937007874" footer="0.1968503937007874"/>
  <pageSetup firstPageNumber="1" useFirstPageNumber="1" horizontalDpi="600" verticalDpi="600" orientation="landscape" pageOrder="overThenDown" paperSize="9" scale="50" r:id="rId6"/>
  <headerFooter alignWithMargins="0">
    <oddFooter>&amp;C&amp;P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　悠介(009032)</dc:creator>
  <cp:keywords/>
  <dc:description/>
  <cp:lastModifiedBy>印藤　誠治</cp:lastModifiedBy>
  <cp:lastPrinted>2007-07-03T01:22:24Z</cp:lastPrinted>
  <dcterms:created xsi:type="dcterms:W3CDTF">2007-05-30T09:40:40Z</dcterms:created>
  <dcterms:modified xsi:type="dcterms:W3CDTF">2018-05-29T04:29:05Z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