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0" yWindow="555" windowWidth="14430" windowHeight="10350"/>
  </bookViews>
  <sheets>
    <sheet name="【新】口径別使用料金（口径別２ｶ月）" sheetId="2" r:id="rId1"/>
  </sheets>
  <calcPr calcId="145621"/>
</workbook>
</file>

<file path=xl/calcChain.xml><?xml version="1.0" encoding="utf-8"?>
<calcChain xmlns="http://schemas.openxmlformats.org/spreadsheetml/2006/main">
  <c r="C8" i="2" l="1"/>
  <c r="E8" i="2" s="1"/>
  <c r="C10" i="2"/>
  <c r="B16" i="2"/>
  <c r="B15" i="2"/>
  <c r="B14" i="2"/>
  <c r="B13" i="2"/>
  <c r="B12" i="2"/>
  <c r="B11" i="2"/>
  <c r="B10" i="2"/>
  <c r="B9" i="2"/>
  <c r="B8" i="2"/>
  <c r="E9" i="2" l="1"/>
  <c r="E13" i="2"/>
  <c r="E14" i="2"/>
  <c r="E11" i="2"/>
  <c r="E16" i="2"/>
  <c r="E15" i="2"/>
  <c r="E10" i="2"/>
  <c r="E12" i="2"/>
</calcChain>
</file>

<file path=xl/sharedStrings.xml><?xml version="1.0" encoding="utf-8"?>
<sst xmlns="http://schemas.openxmlformats.org/spreadsheetml/2006/main" count="17" uniqueCount="17">
  <si>
    <r>
      <rPr>
        <b/>
        <sz val="16"/>
        <color rgb="FFFF0000"/>
        <rFont val="HG丸ｺﾞｼｯｸM-PRO"/>
        <family val="3"/>
        <charset val="128"/>
      </rPr>
      <t>2ヵ月</t>
    </r>
    <r>
      <rPr>
        <b/>
        <sz val="16"/>
        <color theme="1"/>
        <rFont val="HG丸ｺﾞｼｯｸM-PRO"/>
        <family val="3"/>
        <charset val="128"/>
      </rPr>
      <t>の使用水量</t>
    </r>
    <rPh sb="2" eb="3">
      <t>ゲツ</t>
    </rPh>
    <rPh sb="4" eb="5">
      <t>シ</t>
    </rPh>
    <rPh sb="5" eb="6">
      <t>ヨウ</t>
    </rPh>
    <rPh sb="6" eb="7">
      <t>ミズ</t>
    </rPh>
    <rPh sb="7" eb="8">
      <t>リョウ</t>
    </rPh>
    <phoneticPr fontId="1"/>
  </si>
  <si>
    <t>新従量料金（円・税別）</t>
    <rPh sb="0" eb="1">
      <t>シン</t>
    </rPh>
    <rPh sb="1" eb="3">
      <t>ジュウリョウ</t>
    </rPh>
    <rPh sb="3" eb="5">
      <t>リョウキン</t>
    </rPh>
    <rPh sb="6" eb="7">
      <t>エン</t>
    </rPh>
    <rPh sb="8" eb="10">
      <t>ゼイベツ</t>
    </rPh>
    <phoneticPr fontId="1"/>
  </si>
  <si>
    <t>口　径</t>
    <rPh sb="0" eb="1">
      <t>クチ</t>
    </rPh>
    <rPh sb="2" eb="3">
      <t>ケイ</t>
    </rPh>
    <phoneticPr fontId="1"/>
  </si>
  <si>
    <r>
      <t xml:space="preserve">新　料　金
</t>
    </r>
    <r>
      <rPr>
        <b/>
        <sz val="13"/>
        <color rgb="FF7030A0"/>
        <rFont val="HG丸ｺﾞｼｯｸM-PRO"/>
        <family val="3"/>
        <charset val="128"/>
      </rPr>
      <t>（円・税込）</t>
    </r>
    <rPh sb="0" eb="1">
      <t>シン</t>
    </rPh>
    <rPh sb="2" eb="3">
      <t>リョウ</t>
    </rPh>
    <rPh sb="4" eb="5">
      <t>キン</t>
    </rPh>
    <rPh sb="7" eb="8">
      <t>エン</t>
    </rPh>
    <rPh sb="9" eb="11">
      <t>ゼイコミ</t>
    </rPh>
    <phoneticPr fontId="1"/>
  </si>
  <si>
    <t>１３㎜</t>
    <phoneticPr fontId="1"/>
  </si>
  <si>
    <t>２０㎜</t>
    <phoneticPr fontId="1"/>
  </si>
  <si>
    <t>２５㎜</t>
    <phoneticPr fontId="1"/>
  </si>
  <si>
    <t>３０㎜</t>
    <phoneticPr fontId="1"/>
  </si>
  <si>
    <t>４０㎜</t>
    <phoneticPr fontId="1"/>
  </si>
  <si>
    <t>５０㎜</t>
    <phoneticPr fontId="1"/>
  </si>
  <si>
    <t>７５㎜</t>
    <phoneticPr fontId="1"/>
  </si>
  <si>
    <t>１００㎜</t>
    <phoneticPr fontId="1"/>
  </si>
  <si>
    <t>１５０㎜</t>
    <phoneticPr fontId="1"/>
  </si>
  <si>
    <t xml:space="preserve"> </t>
    <phoneticPr fontId="1"/>
  </si>
  <si>
    <r>
      <rPr>
        <b/>
        <sz val="13"/>
        <color indexed="10"/>
        <rFont val="HG丸ｺﾞｼｯｸM-PRO"/>
        <family val="3"/>
        <charset val="128"/>
      </rPr>
      <t>２ヵ月</t>
    </r>
    <r>
      <rPr>
        <b/>
        <sz val="13"/>
        <color indexed="8"/>
        <rFont val="HG丸ｺﾞｼｯｸM-PRO"/>
        <family val="3"/>
        <charset val="128"/>
      </rPr>
      <t>の使用水量を黄色の欄に入力してください。</t>
    </r>
    <rPh sb="2" eb="3">
      <t>ゲツ</t>
    </rPh>
    <rPh sb="4" eb="6">
      <t>シヨウ</t>
    </rPh>
    <rPh sb="6" eb="8">
      <t>スイリョウ</t>
    </rPh>
    <rPh sb="9" eb="11">
      <t>キイロ</t>
    </rPh>
    <rPh sb="12" eb="13">
      <t>ラン</t>
    </rPh>
    <rPh sb="14" eb="16">
      <t>ニュウリョク</t>
    </rPh>
    <phoneticPr fontId="22"/>
  </si>
  <si>
    <t>2ヵ月分（新料金）</t>
    <rPh sb="3" eb="4">
      <t>ブン</t>
    </rPh>
    <rPh sb="5" eb="8">
      <t>シンリョウキン</t>
    </rPh>
    <phoneticPr fontId="1"/>
  </si>
  <si>
    <t>基本料金（円・税別）</t>
    <rPh sb="0" eb="2">
      <t>キホン</t>
    </rPh>
    <rPh sb="2" eb="4">
      <t>リョウキン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</si>
</sst>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b/>
      <sz val="16"/>
      <color theme="1"/>
      <name val="HGP明朝E"/>
      <family val="1"/>
      <charset val="128"/>
    </font>
    <font>
      <sz val="24"/>
      <color rgb="FFFF0000"/>
      <name val="HGS創英角ﾎﾟｯﾌﾟ体"/>
      <family val="3"/>
      <charset val="128"/>
    </font>
    <font>
      <sz val="16"/>
      <color theme="1"/>
      <name val="HG丸ｺﾞｼｯｸM-PRO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color theme="3" tint="0.39997558519241921"/>
      <name val="ＭＳ Ｐゴシック"/>
      <family val="3"/>
      <charset val="128"/>
      <scheme val="minor"/>
    </font>
    <font>
      <sz val="13"/>
      <color theme="1"/>
      <name val="HG丸ｺﾞｼｯｸM-PRO"/>
      <family val="3"/>
      <charset val="128"/>
    </font>
    <font>
      <b/>
      <sz val="13"/>
      <color theme="6" tint="-0.249977111117893"/>
      <name val="HG丸ｺﾞｼｯｸM-PRO"/>
      <family val="3"/>
      <charset val="128"/>
    </font>
    <font>
      <b/>
      <sz val="13"/>
      <color theme="8" tint="-0.249977111117893"/>
      <name val="HG丸ｺﾞｼｯｸM-PRO"/>
      <family val="3"/>
      <charset val="128"/>
    </font>
    <font>
      <b/>
      <sz val="13"/>
      <color theme="3" tint="0.39997558519241921"/>
      <name val="HG丸ｺﾞｼｯｸM-PRO"/>
      <family val="3"/>
      <charset val="128"/>
    </font>
    <font>
      <b/>
      <sz val="13"/>
      <color rgb="FF7030A0"/>
      <name val="HG丸ｺﾞｼｯｸM-PRO"/>
      <family val="3"/>
      <charset val="128"/>
    </font>
    <font>
      <b/>
      <sz val="14"/>
      <color theme="6" tint="-0.249977111117893"/>
      <name val="HGP創英角ﾎﾟｯﾌﾟ体"/>
      <family val="3"/>
      <charset val="128"/>
    </font>
    <font>
      <b/>
      <sz val="14"/>
      <color theme="8" tint="-0.249977111117893"/>
      <name val="HGP創英角ﾎﾟｯﾌﾟ体"/>
      <family val="3"/>
      <charset val="128"/>
    </font>
    <font>
      <b/>
      <sz val="14"/>
      <color theme="3" tint="0.39997558519241921"/>
      <name val="HGP創英角ﾎﾟｯﾌﾟ体"/>
      <family val="3"/>
      <charset val="128"/>
    </font>
    <font>
      <b/>
      <sz val="14"/>
      <color rgb="FF7030A0"/>
      <name val="HGP創英角ﾎﾟｯﾌﾟ体"/>
      <family val="3"/>
      <charset val="128"/>
    </font>
    <font>
      <b/>
      <sz val="13"/>
      <color theme="1"/>
      <name val="HG丸ｺﾞｼｯｸM-PRO"/>
      <family val="3"/>
      <charset val="128"/>
    </font>
    <font>
      <b/>
      <sz val="13"/>
      <color indexed="10"/>
      <name val="HG丸ｺﾞｼｯｸM-PRO"/>
      <family val="3"/>
      <charset val="128"/>
    </font>
    <font>
      <b/>
      <sz val="13"/>
      <color indexed="8"/>
      <name val="HG丸ｺﾞｼｯｸM-PRO"/>
      <family val="3"/>
      <charset val="128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4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6" fillId="0" borderId="0" xfId="0" applyFont="1">
      <alignment vertical="center"/>
    </xf>
    <xf numFmtId="176" fontId="7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>
      <alignment vertical="center"/>
    </xf>
    <xf numFmtId="0" fontId="11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indent="2"/>
    </xf>
    <xf numFmtId="177" fontId="15" fillId="5" borderId="10" xfId="0" applyNumberFormat="1" applyFont="1" applyFill="1" applyBorder="1">
      <alignment vertical="center"/>
    </xf>
    <xf numFmtId="0" fontId="17" fillId="5" borderId="12" xfId="0" applyFont="1" applyFill="1" applyBorder="1" applyAlignment="1">
      <alignment horizontal="right" vertical="center"/>
    </xf>
    <xf numFmtId="177" fontId="18" fillId="5" borderId="13" xfId="0" applyNumberFormat="1" applyFont="1" applyFill="1" applyBorder="1">
      <alignment vertical="center"/>
    </xf>
    <xf numFmtId="177" fontId="15" fillId="6" borderId="15" xfId="0" applyNumberFormat="1" applyFont="1" applyFill="1" applyBorder="1">
      <alignment vertical="center"/>
    </xf>
    <xf numFmtId="0" fontId="17" fillId="0" borderId="16" xfId="0" applyFont="1" applyBorder="1" applyAlignment="1">
      <alignment horizontal="right" vertical="center"/>
    </xf>
    <xf numFmtId="177" fontId="18" fillId="0" borderId="17" xfId="0" applyNumberFormat="1" applyFont="1" applyFill="1" applyBorder="1">
      <alignment vertical="center"/>
    </xf>
    <xf numFmtId="177" fontId="15" fillId="5" borderId="15" xfId="0" applyNumberFormat="1" applyFont="1" applyFill="1" applyBorder="1">
      <alignment vertical="center"/>
    </xf>
    <xf numFmtId="0" fontId="17" fillId="5" borderId="16" xfId="0" applyFont="1" applyFill="1" applyBorder="1" applyAlignment="1">
      <alignment horizontal="right" vertical="center"/>
    </xf>
    <xf numFmtId="177" fontId="18" fillId="5" borderId="17" xfId="0" applyNumberFormat="1" applyFont="1" applyFill="1" applyBorder="1">
      <alignment vertical="center"/>
    </xf>
    <xf numFmtId="177" fontId="15" fillId="5" borderId="20" xfId="0" applyNumberFormat="1" applyFont="1" applyFill="1" applyBorder="1">
      <alignment vertical="center"/>
    </xf>
    <xf numFmtId="0" fontId="17" fillId="5" borderId="22" xfId="0" applyFont="1" applyFill="1" applyBorder="1" applyAlignment="1">
      <alignment horizontal="right" vertical="center"/>
    </xf>
    <xf numFmtId="177" fontId="18" fillId="5" borderId="23" xfId="0" applyNumberFormat="1" applyFont="1" applyFill="1" applyBorder="1">
      <alignment vertical="center"/>
    </xf>
    <xf numFmtId="0" fontId="0" fillId="0" borderId="0" xfId="0" applyAlignment="1">
      <alignment vertical="center"/>
    </xf>
    <xf numFmtId="176" fontId="16" fillId="0" borderId="18" xfId="0" applyNumberFormat="1" applyFont="1" applyFill="1" applyBorder="1" applyAlignment="1">
      <alignment horizontal="right" vertical="center" shrinkToFit="1"/>
    </xf>
    <xf numFmtId="176" fontId="16" fillId="0" borderId="19" xfId="0" applyNumberFormat="1" applyFont="1" applyFill="1" applyBorder="1" applyAlignment="1">
      <alignment horizontal="right" vertical="center" shrinkToFit="1"/>
    </xf>
    <xf numFmtId="176" fontId="16" fillId="0" borderId="21" xfId="0" applyNumberFormat="1" applyFont="1" applyFill="1" applyBorder="1" applyAlignment="1">
      <alignment horizontal="right" vertical="center" shrinkToFit="1"/>
    </xf>
    <xf numFmtId="176" fontId="16" fillId="0" borderId="11" xfId="0" applyNumberFormat="1" applyFont="1" applyFill="1" applyBorder="1" applyAlignment="1">
      <alignment horizontal="right" vertical="center" shrinkToFit="1"/>
    </xf>
    <xf numFmtId="176" fontId="16" fillId="0" borderId="14" xfId="0" applyNumberFormat="1" applyFont="1" applyFill="1" applyBorder="1" applyAlignment="1">
      <alignment horizontal="right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distributed" vertical="center" indent="7"/>
    </xf>
    <xf numFmtId="0" fontId="3" fillId="4" borderId="5" xfId="0" applyFont="1" applyFill="1" applyBorder="1" applyAlignment="1">
      <alignment horizontal="distributed" vertical="center" indent="7"/>
    </xf>
    <xf numFmtId="0" fontId="3" fillId="4" borderId="6" xfId="0" applyFont="1" applyFill="1" applyBorder="1" applyAlignment="1">
      <alignment horizontal="distributed" vertical="center" indent="7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2</xdr:row>
      <xdr:rowOff>66674</xdr:rowOff>
    </xdr:from>
    <xdr:to>
      <xdr:col>2</xdr:col>
      <xdr:colOff>1123950</xdr:colOff>
      <xdr:row>2</xdr:row>
      <xdr:rowOff>323849</xdr:rowOff>
    </xdr:to>
    <xdr:sp macro="" textlink="">
      <xdr:nvSpPr>
        <xdr:cNvPr id="2" name="テキスト ボックス 1"/>
        <xdr:cNvSpPr txBox="1"/>
      </xdr:nvSpPr>
      <xdr:spPr>
        <a:xfrm>
          <a:off x="2381250" y="771524"/>
          <a:ext cx="3238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0">
              <a:solidFill>
                <a:srgbClr val="FF0000"/>
              </a:solidFill>
            </a:rPr>
            <a:t>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2"/>
  <sheetViews>
    <sheetView tabSelected="1" zoomScale="85" zoomScaleNormal="85" workbookViewId="0">
      <selection activeCell="J22" sqref="J22"/>
    </sheetView>
  </sheetViews>
  <sheetFormatPr defaultRowHeight="13.5" x14ac:dyDescent="0.15"/>
  <cols>
    <col min="1" max="1" width="5.125" customWidth="1"/>
    <col min="2" max="3" width="15.625" customWidth="1"/>
    <col min="4" max="4" width="11" customWidth="1"/>
    <col min="5" max="5" width="15.625" customWidth="1"/>
    <col min="6" max="6" width="3.375" customWidth="1"/>
    <col min="7" max="7" width="15.625" customWidth="1"/>
    <col min="8" max="8" width="15.5" customWidth="1"/>
    <col min="9" max="9" width="11" customWidth="1"/>
    <col min="10" max="10" width="15.625" customWidth="1"/>
  </cols>
  <sheetData>
    <row r="1" spans="1:9" ht="27.75" customHeight="1" thickBot="1" x14ac:dyDescent="0.2"/>
    <row r="2" spans="1:9" ht="27.75" customHeight="1" thickBot="1" x14ac:dyDescent="0.2">
      <c r="B2" s="32" t="s">
        <v>0</v>
      </c>
      <c r="C2" s="33"/>
      <c r="D2" s="1"/>
    </row>
    <row r="3" spans="1:9" ht="27.75" customHeight="1" thickBot="1" x14ac:dyDescent="0.2">
      <c r="B3" s="34">
        <v>20</v>
      </c>
      <c r="C3" s="35"/>
      <c r="D3" s="2"/>
      <c r="E3" s="36" t="s">
        <v>14</v>
      </c>
      <c r="F3" s="37"/>
      <c r="G3" s="37"/>
      <c r="H3" s="37"/>
      <c r="I3" s="38"/>
    </row>
    <row r="4" spans="1:9" ht="27.75" customHeight="1" x14ac:dyDescent="0.15">
      <c r="B4" s="3"/>
    </row>
    <row r="5" spans="1:9" ht="27.75" customHeight="1" thickBot="1" x14ac:dyDescent="0.2">
      <c r="A5" s="4"/>
      <c r="B5" s="5"/>
      <c r="C5" s="6"/>
    </row>
    <row r="6" spans="1:9" ht="30.75" customHeight="1" x14ac:dyDescent="0.15">
      <c r="A6" s="7"/>
      <c r="B6" s="39" t="s">
        <v>15</v>
      </c>
      <c r="C6" s="40"/>
      <c r="D6" s="40"/>
      <c r="E6" s="41"/>
      <c r="F6" s="8"/>
    </row>
    <row r="7" spans="1:9" ht="39" customHeight="1" thickBot="1" x14ac:dyDescent="0.2">
      <c r="A7" s="7"/>
      <c r="B7" s="9" t="s">
        <v>16</v>
      </c>
      <c r="C7" s="10" t="s">
        <v>1</v>
      </c>
      <c r="D7" s="11" t="s">
        <v>2</v>
      </c>
      <c r="E7" s="12" t="s">
        <v>3</v>
      </c>
      <c r="F7" s="8"/>
    </row>
    <row r="8" spans="1:9" ht="27.75" customHeight="1" thickTop="1" x14ac:dyDescent="0.15">
      <c r="A8" s="13"/>
      <c r="B8" s="14">
        <f>1030*2</f>
        <v>2060</v>
      </c>
      <c r="C8" s="30">
        <f>(IF(B3&lt;11,B3*45,IF(B3&lt;21,(B3-10)*83+450,IF(B3&lt;41,(B3-20)*102+1280,IF(B3&lt;1001,(B3-40)*150+3320,IF(B3&gt;1000,(B3-1000)*167+147320)))))-7*B3)</f>
        <v>1140</v>
      </c>
      <c r="D8" s="15" t="s">
        <v>4</v>
      </c>
      <c r="E8" s="16">
        <f>ROUNDDOWN((B8+C8)*1.1,0)</f>
        <v>3520</v>
      </c>
    </row>
    <row r="9" spans="1:9" ht="27.75" customHeight="1" x14ac:dyDescent="0.15">
      <c r="A9" s="13"/>
      <c r="B9" s="17">
        <f>1300*2</f>
        <v>2600</v>
      </c>
      <c r="C9" s="31"/>
      <c r="D9" s="18" t="s">
        <v>5</v>
      </c>
      <c r="E9" s="19">
        <f>ROUNDDOWN((B9+C8)*1.1,0)</f>
        <v>4114</v>
      </c>
    </row>
    <row r="10" spans="1:9" ht="27.75" customHeight="1" x14ac:dyDescent="0.15">
      <c r="A10" s="13"/>
      <c r="B10" s="20">
        <f>1600*2</f>
        <v>3200</v>
      </c>
      <c r="C10" s="27">
        <f>(IF(B3&lt;11,B3*45,IF(B3&lt;21,(B3-10)*83+450,IF(B3&lt;41,(B3-20)*102+1280,IF(B3&lt;1001,(B3-40)*150+3320,IF(B3&gt;1000,(B3-1000)*167+147320))))))</f>
        <v>1280</v>
      </c>
      <c r="D10" s="21" t="s">
        <v>6</v>
      </c>
      <c r="E10" s="22">
        <f>ROUNDDOWN((B10+C10)*1.1,0)</f>
        <v>4928</v>
      </c>
    </row>
    <row r="11" spans="1:9" ht="27.75" customHeight="1" x14ac:dyDescent="0.15">
      <c r="A11" s="13"/>
      <c r="B11" s="17">
        <f>3100*2</f>
        <v>6200</v>
      </c>
      <c r="C11" s="28"/>
      <c r="D11" s="18" t="s">
        <v>7</v>
      </c>
      <c r="E11" s="19">
        <f>ROUNDDOWN((B11+C10)*1.1,0)</f>
        <v>8228</v>
      </c>
    </row>
    <row r="12" spans="1:9" ht="27.75" customHeight="1" x14ac:dyDescent="0.15">
      <c r="A12" s="13"/>
      <c r="B12" s="20">
        <f>4000*2</f>
        <v>8000</v>
      </c>
      <c r="C12" s="28"/>
      <c r="D12" s="21" t="s">
        <v>8</v>
      </c>
      <c r="E12" s="22">
        <f>ROUNDDOWN((B12+C10)*1.1,0)</f>
        <v>10208</v>
      </c>
    </row>
    <row r="13" spans="1:9" ht="27.75" customHeight="1" x14ac:dyDescent="0.15">
      <c r="A13" s="13"/>
      <c r="B13" s="17">
        <f>7000*2</f>
        <v>14000</v>
      </c>
      <c r="C13" s="28"/>
      <c r="D13" s="18" t="s">
        <v>9</v>
      </c>
      <c r="E13" s="19">
        <f>ROUNDDOWN((B13+C10)*1.1,0)</f>
        <v>16808</v>
      </c>
    </row>
    <row r="14" spans="1:9" ht="27.75" customHeight="1" x14ac:dyDescent="0.15">
      <c r="A14" s="13"/>
      <c r="B14" s="20">
        <f>11900*2</f>
        <v>23800</v>
      </c>
      <c r="C14" s="28"/>
      <c r="D14" s="21" t="s">
        <v>10</v>
      </c>
      <c r="E14" s="22">
        <f>ROUNDDOWN((B14+C10)*1.1,0)</f>
        <v>27588</v>
      </c>
    </row>
    <row r="15" spans="1:9" ht="27.75" customHeight="1" x14ac:dyDescent="0.15">
      <c r="A15" s="13"/>
      <c r="B15" s="17">
        <f>25000*2</f>
        <v>50000</v>
      </c>
      <c r="C15" s="28"/>
      <c r="D15" s="18" t="s">
        <v>11</v>
      </c>
      <c r="E15" s="19">
        <f>ROUNDDOWN((B15+C10)*1.1,0)</f>
        <v>56408</v>
      </c>
    </row>
    <row r="16" spans="1:9" ht="27.75" customHeight="1" thickBot="1" x14ac:dyDescent="0.2">
      <c r="A16" s="13"/>
      <c r="B16" s="23">
        <f>50000*2</f>
        <v>100000</v>
      </c>
      <c r="C16" s="29"/>
      <c r="D16" s="24" t="s">
        <v>12</v>
      </c>
      <c r="E16" s="25">
        <f>ROUNDDOWN((B16+C10)*1.1,0)</f>
        <v>111408</v>
      </c>
    </row>
    <row r="17" spans="2:8" ht="28.5" customHeight="1" x14ac:dyDescent="0.15"/>
    <row r="18" spans="2:8" x14ac:dyDescent="0.15">
      <c r="B18" s="26"/>
    </row>
    <row r="22" spans="2:8" x14ac:dyDescent="0.15">
      <c r="H22" t="s">
        <v>13</v>
      </c>
    </row>
  </sheetData>
  <protectedRanges>
    <protectedRange sqref="B3" name="範囲1"/>
  </protectedRanges>
  <mergeCells count="6">
    <mergeCell ref="C10:C16"/>
    <mergeCell ref="B2:C2"/>
    <mergeCell ref="B3:C3"/>
    <mergeCell ref="E3:I3"/>
    <mergeCell ref="B6:E6"/>
    <mergeCell ref="C8:C9"/>
  </mergeCells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【新】口径別使用料金（口径別２ｶ月）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杉原　功一</dc:creator>
  <cp:lastModifiedBy>木村　努</cp:lastModifiedBy>
  <cp:lastPrinted>2021-11-30T06:44:35Z</cp:lastPrinted>
  <dcterms:created xsi:type="dcterms:W3CDTF">2018-07-06T04:29:06Z</dcterms:created>
  <dcterms:modified xsi:type="dcterms:W3CDTF">2022-06-03T05:44:14Z</dcterms:modified>
</cp:coreProperties>
</file>