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0311\Desktop\避難確保計画様式集\土砂\"/>
    </mc:Choice>
  </mc:AlternateContent>
  <bookViews>
    <workbookView xWindow="0" yWindow="0" windowWidth="20490" windowHeight="7770"/>
  </bookViews>
  <sheets>
    <sheet name="入力シート" sheetId="1" r:id="rId1"/>
    <sheet name="出力シート" sheetId="2" r:id="rId2"/>
  </sheets>
  <definedNames>
    <definedName name="_xlnm.Print_Area" localSheetId="1">出力シート!$A$1:$J$442</definedName>
    <definedName name="_xlnm.Print_Area" localSheetId="0">入力シート!$A$1:$J$178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85" i="2" l="1"/>
  <c r="B117" i="2"/>
  <c r="B106" i="2"/>
  <c r="D441" i="2" l="1"/>
  <c r="A31" i="2" l="1"/>
  <c r="B115" i="2" l="1"/>
  <c r="D382" i="2" l="1"/>
  <c r="D383" i="2"/>
  <c r="A314" i="2" l="1"/>
  <c r="A318" i="2"/>
  <c r="D66" i="2" l="1"/>
  <c r="C171" i="2" l="1"/>
  <c r="D169" i="2"/>
  <c r="B126" i="2" l="1"/>
  <c r="A130" i="2"/>
  <c r="A132" i="2"/>
  <c r="A122" i="2"/>
  <c r="A120" i="2"/>
  <c r="H67" i="2"/>
  <c r="F67" i="2"/>
  <c r="C10" i="1"/>
  <c r="E10" i="1"/>
  <c r="G10" i="1"/>
  <c r="K306" i="2" l="1"/>
  <c r="B306" i="2" s="1"/>
  <c r="K300" i="2"/>
  <c r="D300" i="2" s="1"/>
  <c r="K302" i="2"/>
  <c r="D302" i="2" s="1"/>
  <c r="K298" i="2"/>
  <c r="D298" i="2" s="1"/>
  <c r="K294" i="2"/>
  <c r="K291" i="2"/>
  <c r="D291" i="2" s="1"/>
  <c r="D294" i="2" l="1"/>
  <c r="D226" i="2"/>
  <c r="H224" i="2" l="1"/>
  <c r="F224" i="2"/>
  <c r="D224" i="2"/>
  <c r="D68" i="2"/>
  <c r="B68" i="2"/>
  <c r="B66" i="2"/>
  <c r="A37" i="2" l="1"/>
  <c r="C169" i="2" l="1"/>
  <c r="A111" i="2" l="1"/>
  <c r="A109" i="2"/>
</calcChain>
</file>

<file path=xl/sharedStrings.xml><?xml version="1.0" encoding="utf-8"?>
<sst xmlns="http://schemas.openxmlformats.org/spreadsheetml/2006/main" count="403" uniqueCount="285">
  <si>
    <t>入力項目</t>
  </si>
  <si>
    <t>入力セル</t>
  </si>
  <si>
    <t>入力例</t>
  </si>
  <si>
    <t xml:space="preserve">1．計画の目的 </t>
  </si>
  <si>
    <t>体制確立の判断時期</t>
  </si>
  <si>
    <t>活動内容</t>
  </si>
  <si>
    <t>対応要員</t>
  </si>
  <si>
    <t>以下のいずれかに該当する場合</t>
  </si>
  <si>
    <t>情報収集伝達要員</t>
  </si>
  <si>
    <t>避難誘導要員</t>
  </si>
  <si>
    <r>
      <t>(1)</t>
    </r>
    <r>
      <rPr>
        <sz val="7"/>
        <color theme="1"/>
        <rFont val="Times New Roman"/>
        <family val="1"/>
      </rPr>
      <t xml:space="preserve">    </t>
    </r>
    <r>
      <rPr>
        <sz val="14"/>
        <color theme="1"/>
        <rFont val="ＭＳ ゴシック"/>
        <family val="3"/>
        <charset val="128"/>
      </rPr>
      <t>情報収集</t>
    </r>
  </si>
  <si>
    <r>
      <t>n</t>
    </r>
    <r>
      <rPr>
        <sz val="7"/>
        <color theme="1"/>
        <rFont val="Times New Roman"/>
        <family val="1"/>
      </rPr>
      <t xml:space="preserve"> </t>
    </r>
    <r>
      <rPr>
        <sz val="14"/>
        <color theme="1"/>
        <rFont val="ＭＳ ゴシック"/>
        <family val="3"/>
        <charset val="128"/>
      </rPr>
      <t>収集する主な情報及び収集方法は、以下のとおりとする。</t>
    </r>
  </si>
  <si>
    <t>収集する情報</t>
  </si>
  <si>
    <t>収集方法</t>
  </si>
  <si>
    <t>避難確保資器材等一覧</t>
  </si>
  <si>
    <t>情報収集・伝達</t>
  </si>
  <si>
    <t>（施設の情報）</t>
    <rPh sb="1" eb="3">
      <t>シセツ</t>
    </rPh>
    <rPh sb="4" eb="6">
      <t>ジョウホウ</t>
    </rPh>
    <phoneticPr fontId="9"/>
  </si>
  <si>
    <t>.</t>
    <phoneticPr fontId="9"/>
  </si>
  <si>
    <t>以下のいずれかに該当する場合</t>
    <phoneticPr fontId="9"/>
  </si>
  <si>
    <r>
      <t>Ø</t>
    </r>
    <r>
      <rPr>
        <sz val="7"/>
        <color theme="1"/>
        <rFont val="Times New Roman"/>
        <family val="1"/>
      </rPr>
      <t xml:space="preserve"> </t>
    </r>
    <phoneticPr fontId="9"/>
  </si>
  <si>
    <t>（情報入手手段）</t>
    <rPh sb="1" eb="3">
      <t>ジョウホウ</t>
    </rPh>
    <rPh sb="3" eb="5">
      <t>ニュウシュ</t>
    </rPh>
    <rPh sb="5" eb="7">
      <t>シュダン</t>
    </rPh>
    <phoneticPr fontId="9"/>
  </si>
  <si>
    <t>インターネット</t>
    <phoneticPr fontId="9"/>
  </si>
  <si>
    <r>
      <rPr>
        <sz val="7"/>
        <color theme="1"/>
        <rFont val="Times New Roman"/>
        <family val="1"/>
      </rPr>
      <t xml:space="preserve"> </t>
    </r>
    <r>
      <rPr>
        <sz val="14"/>
        <color theme="1"/>
        <rFont val="ＭＳ ゴシック"/>
        <family val="3"/>
        <charset val="128"/>
      </rPr>
      <t>テレビ</t>
    </r>
    <phoneticPr fontId="9"/>
  </si>
  <si>
    <t>水位到達情報</t>
    <phoneticPr fontId="9"/>
  </si>
  <si>
    <t>水位情報</t>
    <phoneticPr fontId="9"/>
  </si>
  <si>
    <r>
      <t>(2)</t>
    </r>
    <r>
      <rPr>
        <sz val="7"/>
        <color theme="1"/>
        <rFont val="ＭＳ ゴシック"/>
        <family val="3"/>
        <charset val="128"/>
      </rPr>
      <t xml:space="preserve">      </t>
    </r>
    <r>
      <rPr>
        <sz val="14"/>
        <color theme="1"/>
        <rFont val="ＭＳ ゴシック"/>
        <family val="3"/>
        <charset val="128"/>
      </rPr>
      <t>情報伝達</t>
    </r>
  </si>
  <si>
    <t>（避難に関する情報）</t>
    <rPh sb="1" eb="3">
      <t>ヒナン</t>
    </rPh>
    <rPh sb="4" eb="5">
      <t>カン</t>
    </rPh>
    <rPh sb="7" eb="9">
      <t>ジョウホウ</t>
    </rPh>
    <phoneticPr fontId="9"/>
  </si>
  <si>
    <t>施設の３階</t>
    <rPh sb="0" eb="2">
      <t>シセツ</t>
    </rPh>
    <rPh sb="4" eb="5">
      <t>カイ</t>
    </rPh>
    <phoneticPr fontId="9"/>
  </si>
  <si>
    <t xml:space="preserve"> 情報収集・伝達及び避難誘導の際に使用する施設及び資器材については、下表「避難確保資器材等一覧」に示すとおりである。</t>
    <phoneticPr fontId="9"/>
  </si>
  <si>
    <r>
      <t xml:space="preserve"> </t>
    </r>
    <r>
      <rPr>
        <sz val="14"/>
        <color theme="1"/>
        <rFont val="ＭＳ ゴシック"/>
        <family val="3"/>
        <charset val="128"/>
      </rPr>
      <t>これらの資器材等については、日頃からその維持管理に努めるものとする。</t>
    </r>
    <phoneticPr fontId="9"/>
  </si>
  <si>
    <t>（教育・訓練に関する情報）</t>
    <rPh sb="1" eb="3">
      <t>キョウイク</t>
    </rPh>
    <rPh sb="4" eb="6">
      <t>クンレン</t>
    </rPh>
    <rPh sb="7" eb="8">
      <t>カン</t>
    </rPh>
    <rPh sb="10" eb="12">
      <t>ジョウホウ</t>
    </rPh>
    <phoneticPr fontId="9"/>
  </si>
  <si>
    <t>「避難確保計画作成シート」</t>
    <rPh sb="1" eb="3">
      <t>ヒナン</t>
    </rPh>
    <rPh sb="3" eb="5">
      <t>カクホ</t>
    </rPh>
    <rPh sb="5" eb="7">
      <t>ケイカク</t>
    </rPh>
    <rPh sb="7" eb="9">
      <t>サクセイ</t>
    </rPh>
    <phoneticPr fontId="9"/>
  </si>
  <si>
    <t>年</t>
    <rPh sb="0" eb="1">
      <t>ネン</t>
    </rPh>
    <phoneticPr fontId="9"/>
  </si>
  <si>
    <t>月</t>
    <rPh sb="0" eb="1">
      <t>ガツ</t>
    </rPh>
    <phoneticPr fontId="9"/>
  </si>
  <si>
    <t>日</t>
    <rPh sb="0" eb="1">
      <t>ニチ</t>
    </rPh>
    <phoneticPr fontId="9"/>
  </si>
  <si>
    <t>気象情報</t>
    <phoneticPr fontId="9"/>
  </si>
  <si>
    <t>○：有り、－：無し</t>
    <rPh sb="2" eb="3">
      <t>アリ</t>
    </rPh>
    <rPh sb="7" eb="8">
      <t>ナシ</t>
    </rPh>
    <phoneticPr fontId="9"/>
  </si>
  <si>
    <r>
      <t>Ø</t>
    </r>
    <r>
      <rPr>
        <sz val="14"/>
        <color theme="1"/>
        <rFont val="Times New Roman"/>
        <family val="1"/>
      </rPr>
      <t xml:space="preserve"> </t>
    </r>
    <phoneticPr fontId="9"/>
  </si>
  <si>
    <r>
      <t>Ø</t>
    </r>
    <r>
      <rPr>
        <sz val="14"/>
        <color theme="1"/>
        <rFont val="Times New Roman"/>
        <family val="1"/>
      </rPr>
      <t xml:space="preserve"> </t>
    </r>
    <phoneticPr fontId="9"/>
  </si>
  <si>
    <t>※</t>
    <phoneticPr fontId="9"/>
  </si>
  <si>
    <t>避難準備・高齢者等避難開始、避難勧告、避難指示（緊急）</t>
    <rPh sb="11" eb="13">
      <t>カイシ</t>
    </rPh>
    <phoneticPr fontId="9"/>
  </si>
  <si>
    <t>2．計画の報告</t>
    <rPh sb="2" eb="4">
      <t>ケイカク</t>
    </rPh>
    <rPh sb="5" eb="7">
      <t>ホウコク</t>
    </rPh>
    <phoneticPr fontId="9"/>
  </si>
  <si>
    <t xml:space="preserve">3．計画の適用範囲 </t>
    <phoneticPr fontId="9"/>
  </si>
  <si>
    <t>　この計画は、本施設に勤務又は利用する全ての者に適用するものとする。</t>
    <rPh sb="3" eb="5">
      <t>ケイカク</t>
    </rPh>
    <rPh sb="7" eb="8">
      <t>ホン</t>
    </rPh>
    <rPh sb="8" eb="10">
      <t>シセツ</t>
    </rPh>
    <rPh sb="11" eb="13">
      <t>キンム</t>
    </rPh>
    <rPh sb="13" eb="14">
      <t>マタ</t>
    </rPh>
    <rPh sb="15" eb="17">
      <t>リヨウ</t>
    </rPh>
    <rPh sb="19" eb="20">
      <t>スベ</t>
    </rPh>
    <rPh sb="22" eb="23">
      <t>モノ</t>
    </rPh>
    <rPh sb="24" eb="26">
      <t>テキヨウ</t>
    </rPh>
    <phoneticPr fontId="9"/>
  </si>
  <si>
    <t>昼間・夜間</t>
    <rPh sb="0" eb="2">
      <t>ヒルマ</t>
    </rPh>
    <rPh sb="3" eb="5">
      <t>ヤカン</t>
    </rPh>
    <phoneticPr fontId="9"/>
  </si>
  <si>
    <t>休日</t>
    <rPh sb="0" eb="2">
      <t>キュウジツ</t>
    </rPh>
    <phoneticPr fontId="9"/>
  </si>
  <si>
    <t>利用者</t>
    <rPh sb="0" eb="3">
      <t>リヨウシャ</t>
    </rPh>
    <phoneticPr fontId="9"/>
  </si>
  <si>
    <t>施設職員</t>
    <rPh sb="0" eb="2">
      <t>シセツ</t>
    </rPh>
    <rPh sb="2" eb="4">
      <t>ショクイン</t>
    </rPh>
    <phoneticPr fontId="9"/>
  </si>
  <si>
    <t>人　　　　　数</t>
    <rPh sb="0" eb="1">
      <t>ヒト</t>
    </rPh>
    <rPh sb="6" eb="7">
      <t>スウ</t>
    </rPh>
    <phoneticPr fontId="9"/>
  </si>
  <si>
    <t>昼間</t>
    <rPh sb="0" eb="2">
      <t>ヒルマ</t>
    </rPh>
    <phoneticPr fontId="9"/>
  </si>
  <si>
    <t>夜間</t>
    <rPh sb="0" eb="2">
      <t>ヤカン</t>
    </rPh>
    <phoneticPr fontId="9"/>
  </si>
  <si>
    <t>別紙１</t>
    <phoneticPr fontId="9"/>
  </si>
  <si>
    <t>【施設周辺の避難経路図】</t>
    <rPh sb="1" eb="3">
      <t>シセツ</t>
    </rPh>
    <rPh sb="3" eb="5">
      <t>シュウヘン</t>
    </rPh>
    <rPh sb="6" eb="8">
      <t>ヒナン</t>
    </rPh>
    <rPh sb="8" eb="10">
      <t>ケイロ</t>
    </rPh>
    <rPh sb="10" eb="11">
      <t>ズ</t>
    </rPh>
    <phoneticPr fontId="9"/>
  </si>
  <si>
    <t>【施設の状況】</t>
    <rPh sb="1" eb="3">
      <t>シセツ</t>
    </rPh>
    <rPh sb="4" eb="6">
      <t>ジョウキョウ</t>
    </rPh>
    <phoneticPr fontId="9"/>
  </si>
  <si>
    <t>避難経路図</t>
    <rPh sb="0" eb="2">
      <t>ヒナン</t>
    </rPh>
    <rPh sb="2" eb="4">
      <t>ケイロ</t>
    </rPh>
    <rPh sb="4" eb="5">
      <t>ズ</t>
    </rPh>
    <phoneticPr fontId="9"/>
  </si>
  <si>
    <t>移動距離</t>
    <rPh sb="0" eb="2">
      <t>イドウ</t>
    </rPh>
    <rPh sb="2" eb="4">
      <t>キョリ</t>
    </rPh>
    <phoneticPr fontId="9"/>
  </si>
  <si>
    <t>移動手段</t>
    <rPh sb="0" eb="2">
      <t>イドウ</t>
    </rPh>
    <rPh sb="2" eb="4">
      <t>シュダン</t>
    </rPh>
    <phoneticPr fontId="9"/>
  </si>
  <si>
    <t>名　称</t>
    <rPh sb="0" eb="1">
      <t>ナ</t>
    </rPh>
    <rPh sb="2" eb="3">
      <t>ショウ</t>
    </rPh>
    <phoneticPr fontId="9"/>
  </si>
  <si>
    <t>屋内安全確保</t>
    <rPh sb="0" eb="2">
      <t>オクナイ</t>
    </rPh>
    <rPh sb="2" eb="4">
      <t>アンゼン</t>
    </rPh>
    <rPh sb="4" eb="6">
      <t>カクホ</t>
    </rPh>
    <phoneticPr fontId="9"/>
  </si>
  <si>
    <t xml:space="preserve">7．避難の確保を図るための施設の整備 </t>
    <phoneticPr fontId="9"/>
  </si>
  <si>
    <t>そのほか</t>
    <phoneticPr fontId="9"/>
  </si>
  <si>
    <t>備　蓄　品</t>
    <rPh sb="0" eb="1">
      <t>ソナエ</t>
    </rPh>
    <rPh sb="2" eb="3">
      <t>チク</t>
    </rPh>
    <rPh sb="4" eb="5">
      <t>ヒン</t>
    </rPh>
    <phoneticPr fontId="9"/>
  </si>
  <si>
    <t>浸水を防ぐための対策</t>
    <rPh sb="0" eb="2">
      <t>シンスイ</t>
    </rPh>
    <rPh sb="3" eb="4">
      <t>フセ</t>
    </rPh>
    <rPh sb="8" eb="10">
      <t>タイサク</t>
    </rPh>
    <phoneticPr fontId="9"/>
  </si>
  <si>
    <t>8．防災教育及び訓練の実施</t>
    <rPh sb="2" eb="4">
      <t>ボウサイ</t>
    </rPh>
    <rPh sb="4" eb="6">
      <t>キョウイク</t>
    </rPh>
    <rPh sb="6" eb="7">
      <t>オヨ</t>
    </rPh>
    <rPh sb="8" eb="10">
      <t>クンレン</t>
    </rPh>
    <rPh sb="11" eb="13">
      <t>ジッシ</t>
    </rPh>
    <phoneticPr fontId="9"/>
  </si>
  <si>
    <t xml:space="preserve"> 従業員、施設利用者等への防災教育及び訓練は、以下の通り実施する。</t>
    <rPh sb="1" eb="4">
      <t>ジュウギョウイン</t>
    </rPh>
    <rPh sb="5" eb="7">
      <t>シセツ</t>
    </rPh>
    <rPh sb="7" eb="10">
      <t>リヨウシャ</t>
    </rPh>
    <rPh sb="10" eb="11">
      <t>トウ</t>
    </rPh>
    <rPh sb="13" eb="15">
      <t>ボウサイ</t>
    </rPh>
    <rPh sb="15" eb="17">
      <t>キョウイク</t>
    </rPh>
    <rPh sb="17" eb="18">
      <t>オヨ</t>
    </rPh>
    <rPh sb="19" eb="21">
      <t>クンレン</t>
    </rPh>
    <rPh sb="23" eb="25">
      <t>イカ</t>
    </rPh>
    <rPh sb="26" eb="27">
      <t>トオ</t>
    </rPh>
    <rPh sb="28" eb="30">
      <t>ジッシ</t>
    </rPh>
    <phoneticPr fontId="9"/>
  </si>
  <si>
    <t>昼間</t>
    <rPh sb="0" eb="2">
      <t>チュウカン</t>
    </rPh>
    <phoneticPr fontId="9"/>
  </si>
  <si>
    <t>避難場所の住所</t>
  </si>
  <si>
    <t>避難場所名</t>
    <rPh sb="0" eb="2">
      <t>ヒナン</t>
    </rPh>
    <rPh sb="2" eb="4">
      <t>バショ</t>
    </rPh>
    <rPh sb="4" eb="5">
      <t>メイ</t>
    </rPh>
    <phoneticPr fontId="9"/>
  </si>
  <si>
    <t>避難場所までの移動距離</t>
    <rPh sb="0" eb="2">
      <t>ヒナン</t>
    </rPh>
    <rPh sb="2" eb="4">
      <t>バショ</t>
    </rPh>
    <rPh sb="7" eb="9">
      <t>イドウ</t>
    </rPh>
    <rPh sb="9" eb="11">
      <t>キョリ</t>
    </rPh>
    <phoneticPr fontId="9"/>
  </si>
  <si>
    <t>避難場所までの移動手段</t>
    <rPh sb="0" eb="2">
      <t>ヒナン</t>
    </rPh>
    <rPh sb="2" eb="4">
      <t>バショ</t>
    </rPh>
    <rPh sb="7" eb="9">
      <t>イドウ</t>
    </rPh>
    <rPh sb="9" eb="11">
      <t>シュダン</t>
    </rPh>
    <phoneticPr fontId="9"/>
  </si>
  <si>
    <t>ｍ</t>
    <phoneticPr fontId="9"/>
  </si>
  <si>
    <t>車両の場合</t>
    <rPh sb="0" eb="2">
      <t>シャリョウ</t>
    </rPh>
    <rPh sb="3" eb="5">
      <t>バアイ</t>
    </rPh>
    <phoneticPr fontId="9"/>
  </si>
  <si>
    <t>新規採用の従業員</t>
    <rPh sb="0" eb="2">
      <t>シンキ</t>
    </rPh>
    <rPh sb="2" eb="4">
      <t>サイヨウ</t>
    </rPh>
    <rPh sb="5" eb="8">
      <t>ジュウギョウイン</t>
    </rPh>
    <phoneticPr fontId="9"/>
  </si>
  <si>
    <t>訓練対象者①</t>
    <rPh sb="0" eb="2">
      <t>クンレン</t>
    </rPh>
    <rPh sb="2" eb="5">
      <t>タイショウシャ</t>
    </rPh>
    <phoneticPr fontId="9"/>
  </si>
  <si>
    <t>訓練実施月①</t>
    <rPh sb="0" eb="2">
      <t>クンレン</t>
    </rPh>
    <rPh sb="2" eb="4">
      <t>ジッシ</t>
    </rPh>
    <rPh sb="4" eb="5">
      <t>ツキ</t>
    </rPh>
    <phoneticPr fontId="9"/>
  </si>
  <si>
    <t>訓練対象者②</t>
    <rPh sb="0" eb="2">
      <t>クンレン</t>
    </rPh>
    <rPh sb="2" eb="5">
      <t>タイショウシャ</t>
    </rPh>
    <phoneticPr fontId="9"/>
  </si>
  <si>
    <t>訓練実施月②</t>
    <rPh sb="0" eb="2">
      <t>クンレン</t>
    </rPh>
    <rPh sb="2" eb="4">
      <t>ジッシ</t>
    </rPh>
    <rPh sb="4" eb="5">
      <t>ツキ</t>
    </rPh>
    <phoneticPr fontId="9"/>
  </si>
  <si>
    <t>研修対象者①</t>
    <rPh sb="0" eb="2">
      <t>ケンシュウ</t>
    </rPh>
    <rPh sb="2" eb="5">
      <t>タイショウシャ</t>
    </rPh>
    <phoneticPr fontId="9"/>
  </si>
  <si>
    <t>研修実施月①</t>
    <rPh sb="0" eb="2">
      <t>ケンシュウ</t>
    </rPh>
    <rPh sb="2" eb="4">
      <t>ジッシ</t>
    </rPh>
    <rPh sb="4" eb="5">
      <t>ツキ</t>
    </rPh>
    <phoneticPr fontId="9"/>
  </si>
  <si>
    <t>研修対象者②</t>
    <rPh sb="0" eb="2">
      <t>ケンシュウ</t>
    </rPh>
    <rPh sb="2" eb="5">
      <t>タイショウシャ</t>
    </rPh>
    <phoneticPr fontId="9"/>
  </si>
  <si>
    <t>研修実施月②</t>
    <rPh sb="0" eb="2">
      <t>ケンシュウ</t>
    </rPh>
    <rPh sb="2" eb="4">
      <t>ジッシ</t>
    </rPh>
    <rPh sb="4" eb="5">
      <t>ツキ</t>
    </rPh>
    <phoneticPr fontId="9"/>
  </si>
  <si>
    <t>研修の内容①</t>
    <rPh sb="0" eb="2">
      <t>ケンシュウ</t>
    </rPh>
    <rPh sb="3" eb="5">
      <t>ナイヨウ</t>
    </rPh>
    <phoneticPr fontId="9"/>
  </si>
  <si>
    <t>研修の内容②</t>
    <rPh sb="0" eb="2">
      <t>ケンシュウ</t>
    </rPh>
    <rPh sb="3" eb="5">
      <t>ナイヨウ</t>
    </rPh>
    <phoneticPr fontId="9"/>
  </si>
  <si>
    <t>訓練の内容①</t>
    <rPh sb="0" eb="2">
      <t>クンレン</t>
    </rPh>
    <rPh sb="3" eb="5">
      <t>ナイヨウ</t>
    </rPh>
    <phoneticPr fontId="9"/>
  </si>
  <si>
    <t>訓練の内容②</t>
    <rPh sb="0" eb="2">
      <t>クンレン</t>
    </rPh>
    <rPh sb="3" eb="5">
      <t>ナイヨウ</t>
    </rPh>
    <phoneticPr fontId="9"/>
  </si>
  <si>
    <t>避難誘導</t>
    <rPh sb="0" eb="2">
      <t>ヒナン</t>
    </rPh>
    <rPh sb="2" eb="4">
      <t>ユウドウ</t>
    </rPh>
    <phoneticPr fontId="9"/>
  </si>
  <si>
    <t>■防災に係る研修</t>
    <rPh sb="1" eb="3">
      <t>ボウサイ</t>
    </rPh>
    <rPh sb="4" eb="5">
      <t>カカ</t>
    </rPh>
    <rPh sb="6" eb="8">
      <t>ケンシュウ</t>
    </rPh>
    <phoneticPr fontId="9"/>
  </si>
  <si>
    <t>■防災訓練</t>
    <rPh sb="1" eb="3">
      <t>ボウサイ</t>
    </rPh>
    <rPh sb="3" eb="5">
      <t>クンレン</t>
    </rPh>
    <phoneticPr fontId="9"/>
  </si>
  <si>
    <t>施設職員5名　利用者10名</t>
    <rPh sb="0" eb="2">
      <t>シセツ</t>
    </rPh>
    <rPh sb="2" eb="4">
      <t>ショクイン</t>
    </rPh>
    <rPh sb="5" eb="6">
      <t>メイ</t>
    </rPh>
    <rPh sb="7" eb="10">
      <t>リヨウシャ</t>
    </rPh>
    <rPh sb="12" eb="13">
      <t>メイ</t>
    </rPh>
    <phoneticPr fontId="9"/>
  </si>
  <si>
    <t>施設職員2名　利用者10名</t>
    <rPh sb="0" eb="2">
      <t>シセツ</t>
    </rPh>
    <rPh sb="2" eb="4">
      <t>ショクイン</t>
    </rPh>
    <rPh sb="5" eb="6">
      <t>メイ</t>
    </rPh>
    <rPh sb="7" eb="10">
      <t>リヨウシャ</t>
    </rPh>
    <rPh sb="12" eb="13">
      <t>メイ</t>
    </rPh>
    <phoneticPr fontId="9"/>
  </si>
  <si>
    <t>休日設定の有無</t>
    <rPh sb="0" eb="2">
      <t>キュウジツ</t>
    </rPh>
    <rPh sb="2" eb="4">
      <t>セッテイ</t>
    </rPh>
    <rPh sb="5" eb="7">
      <t>ウム</t>
    </rPh>
    <phoneticPr fontId="9"/>
  </si>
  <si>
    <t>防災情報及び避難誘導</t>
    <rPh sb="0" eb="2">
      <t>ボウサイ</t>
    </rPh>
    <rPh sb="2" eb="4">
      <t>ジョウホウ</t>
    </rPh>
    <rPh sb="4" eb="5">
      <t>オヨ</t>
    </rPh>
    <rPh sb="6" eb="8">
      <t>ヒナン</t>
    </rPh>
    <rPh sb="8" eb="10">
      <t>ユウドウ</t>
    </rPh>
    <phoneticPr fontId="9"/>
  </si>
  <si>
    <t>市町村による「避難準備・高齢者等避難開始」「避難勧告」「避難指示（緊急）」の発令の対象となる、施設の所在地の地区名を記載</t>
    <rPh sb="0" eb="3">
      <t>シチョウソン</t>
    </rPh>
    <rPh sb="7" eb="9">
      <t>ヒナン</t>
    </rPh>
    <rPh sb="9" eb="11">
      <t>ジュンビ</t>
    </rPh>
    <rPh sb="12" eb="15">
      <t>コウレイシャ</t>
    </rPh>
    <rPh sb="15" eb="16">
      <t>トウ</t>
    </rPh>
    <rPh sb="16" eb="18">
      <t>ヒナン</t>
    </rPh>
    <rPh sb="18" eb="20">
      <t>カイシ</t>
    </rPh>
    <rPh sb="22" eb="24">
      <t>ヒナン</t>
    </rPh>
    <rPh sb="24" eb="26">
      <t>カンコク</t>
    </rPh>
    <rPh sb="28" eb="30">
      <t>ヒナン</t>
    </rPh>
    <rPh sb="30" eb="32">
      <t>シジ</t>
    </rPh>
    <rPh sb="33" eb="35">
      <t>キンキュウ</t>
    </rPh>
    <rPh sb="38" eb="40">
      <t>ハツレイ</t>
    </rPh>
    <rPh sb="41" eb="43">
      <t>タイショウ</t>
    </rPh>
    <rPh sb="47" eb="49">
      <t>シセツ</t>
    </rPh>
    <rPh sb="50" eb="53">
      <t>ショザイチ</t>
    </rPh>
    <rPh sb="54" eb="57">
      <t>チクメイ</t>
    </rPh>
    <rPh sb="58" eb="60">
      <t>キサイ</t>
    </rPh>
    <phoneticPr fontId="9"/>
  </si>
  <si>
    <t>時間帯毎の施設職員数、利用者数を記入します。
休日の体制が平日とは異なる場合、休日設定の有無で「平日と異なる」を選択してください。</t>
    <rPh sb="0" eb="3">
      <t>ジカンタイ</t>
    </rPh>
    <rPh sb="3" eb="4">
      <t>ゴト</t>
    </rPh>
    <rPh sb="5" eb="7">
      <t>シセツ</t>
    </rPh>
    <rPh sb="7" eb="9">
      <t>ショクイン</t>
    </rPh>
    <rPh sb="9" eb="10">
      <t>スウ</t>
    </rPh>
    <rPh sb="11" eb="14">
      <t>リヨウシャ</t>
    </rPh>
    <rPh sb="14" eb="15">
      <t>スウ</t>
    </rPh>
    <rPh sb="16" eb="18">
      <t>キニュウ</t>
    </rPh>
    <rPh sb="23" eb="25">
      <t>キュウジツ</t>
    </rPh>
    <rPh sb="26" eb="28">
      <t>タイセイ</t>
    </rPh>
    <rPh sb="29" eb="31">
      <t>ヘイジツ</t>
    </rPh>
    <rPh sb="33" eb="34">
      <t>コト</t>
    </rPh>
    <rPh sb="36" eb="38">
      <t>バアイ</t>
    </rPh>
    <rPh sb="39" eb="41">
      <t>キュウジツ</t>
    </rPh>
    <rPh sb="41" eb="43">
      <t>セッテイ</t>
    </rPh>
    <rPh sb="44" eb="46">
      <t>ウム</t>
    </rPh>
    <rPh sb="48" eb="50">
      <t>ヘイジツ</t>
    </rPh>
    <rPh sb="51" eb="52">
      <t>コト</t>
    </rPh>
    <rPh sb="56" eb="58">
      <t>センタク</t>
    </rPh>
    <phoneticPr fontId="9"/>
  </si>
  <si>
    <t>③市町村への連絡先は以下とする。</t>
    <rPh sb="1" eb="4">
      <t>シチョウソン</t>
    </rPh>
    <rPh sb="6" eb="8">
      <t>レンラク</t>
    </rPh>
    <rPh sb="8" eb="9">
      <t>サキ</t>
    </rPh>
    <rPh sb="10" eb="12">
      <t>イカ</t>
    </rPh>
    <phoneticPr fontId="9"/>
  </si>
  <si>
    <t>【注意！】</t>
    <rPh sb="1" eb="3">
      <t>チュウイ</t>
    </rPh>
    <phoneticPr fontId="9"/>
  </si>
  <si>
    <t>（避難の確保を図るための施設の整備に関する情報）</t>
    <rPh sb="1" eb="3">
      <t>ヒナン</t>
    </rPh>
    <rPh sb="4" eb="6">
      <t>カクホ</t>
    </rPh>
    <rPh sb="7" eb="8">
      <t>ハカ</t>
    </rPh>
    <rPh sb="12" eb="14">
      <t>シセツ</t>
    </rPh>
    <rPh sb="15" eb="17">
      <t>セイビ</t>
    </rPh>
    <rPh sb="18" eb="19">
      <t>カン</t>
    </rPh>
    <rPh sb="21" eb="23">
      <t>ジョウホウ</t>
    </rPh>
    <phoneticPr fontId="9"/>
  </si>
  <si>
    <t>テレビ</t>
    <phoneticPr fontId="9"/>
  </si>
  <si>
    <t>ラジオ</t>
    <phoneticPr fontId="9"/>
  </si>
  <si>
    <t>タブレット端末</t>
    <rPh sb="5" eb="7">
      <t>タンマツ</t>
    </rPh>
    <phoneticPr fontId="9"/>
  </si>
  <si>
    <t>ファックス</t>
    <phoneticPr fontId="9"/>
  </si>
  <si>
    <t>携帯電話</t>
    <rPh sb="0" eb="2">
      <t>ケイタイ</t>
    </rPh>
    <rPh sb="2" eb="4">
      <t>デンワ</t>
    </rPh>
    <phoneticPr fontId="9"/>
  </si>
  <si>
    <t>乾電池</t>
    <rPh sb="0" eb="3">
      <t>カンデンチ</t>
    </rPh>
    <phoneticPr fontId="9"/>
  </si>
  <si>
    <t>携帯電話用バッテリー</t>
    <rPh sb="0" eb="2">
      <t>ケイタイ</t>
    </rPh>
    <rPh sb="2" eb="4">
      <t>デンワ</t>
    </rPh>
    <rPh sb="4" eb="5">
      <t>ヨウ</t>
    </rPh>
    <phoneticPr fontId="9"/>
  </si>
  <si>
    <t>その他</t>
    <rPh sb="2" eb="3">
      <t>タ</t>
    </rPh>
    <phoneticPr fontId="9"/>
  </si>
  <si>
    <t>避難誘導</t>
    <phoneticPr fontId="9"/>
  </si>
  <si>
    <t>従業員名簿</t>
    <rPh sb="0" eb="3">
      <t>ジュウギョウイン</t>
    </rPh>
    <rPh sb="3" eb="5">
      <t>メイボ</t>
    </rPh>
    <phoneticPr fontId="9"/>
  </si>
  <si>
    <t>利用者名簿</t>
    <rPh sb="0" eb="3">
      <t>リヨウシャ</t>
    </rPh>
    <rPh sb="3" eb="5">
      <t>メイボ</t>
    </rPh>
    <phoneticPr fontId="9"/>
  </si>
  <si>
    <t>案内旗</t>
    <rPh sb="0" eb="2">
      <t>アンナイ</t>
    </rPh>
    <rPh sb="2" eb="3">
      <t>ハタ</t>
    </rPh>
    <phoneticPr fontId="9"/>
  </si>
  <si>
    <t>懐中電灯</t>
    <rPh sb="0" eb="2">
      <t>カイチュウ</t>
    </rPh>
    <rPh sb="2" eb="4">
      <t>デントウ</t>
    </rPh>
    <phoneticPr fontId="9"/>
  </si>
  <si>
    <t>拡声器</t>
    <rPh sb="0" eb="3">
      <t>カクセイキ</t>
    </rPh>
    <phoneticPr fontId="9"/>
  </si>
  <si>
    <t>ライフジャケット</t>
    <phoneticPr fontId="9"/>
  </si>
  <si>
    <t>蛍光塗料</t>
    <rPh sb="0" eb="2">
      <t>ケイコウ</t>
    </rPh>
    <rPh sb="2" eb="4">
      <t>トリョウ</t>
    </rPh>
    <phoneticPr fontId="9"/>
  </si>
  <si>
    <t>水</t>
    <rPh sb="0" eb="1">
      <t>ミズ</t>
    </rPh>
    <phoneticPr fontId="9"/>
  </si>
  <si>
    <t>食料</t>
    <rPh sb="0" eb="2">
      <t>ショクリョウ</t>
    </rPh>
    <phoneticPr fontId="9"/>
  </si>
  <si>
    <t>寝具</t>
    <rPh sb="0" eb="2">
      <t>シング</t>
    </rPh>
    <phoneticPr fontId="9"/>
  </si>
  <si>
    <t>防寒具</t>
    <rPh sb="0" eb="3">
      <t>ボウカング</t>
    </rPh>
    <phoneticPr fontId="9"/>
  </si>
  <si>
    <t>おむつ</t>
    <phoneticPr fontId="9"/>
  </si>
  <si>
    <t>おしりふき</t>
    <phoneticPr fontId="9"/>
  </si>
  <si>
    <t>おやつ</t>
    <phoneticPr fontId="9"/>
  </si>
  <si>
    <t>おんぶひも</t>
    <phoneticPr fontId="9"/>
  </si>
  <si>
    <t>ウエットティッシュ</t>
    <phoneticPr fontId="9"/>
  </si>
  <si>
    <t>ゴミ袋</t>
    <rPh sb="2" eb="3">
      <t>ブクロ</t>
    </rPh>
    <phoneticPr fontId="9"/>
  </si>
  <si>
    <t>タオル</t>
    <phoneticPr fontId="9"/>
  </si>
  <si>
    <t>土のう</t>
    <rPh sb="0" eb="1">
      <t>ド</t>
    </rPh>
    <phoneticPr fontId="9"/>
  </si>
  <si>
    <t>止水板</t>
    <rPh sb="0" eb="2">
      <t>シスイ</t>
    </rPh>
    <rPh sb="2" eb="3">
      <t>バン</t>
    </rPh>
    <phoneticPr fontId="9"/>
  </si>
  <si>
    <t>台</t>
    <rPh sb="0" eb="1">
      <t>ダイ</t>
    </rPh>
    <phoneticPr fontId="9"/>
  </si>
  <si>
    <t>有りの場合→</t>
    <rPh sb="0" eb="1">
      <t>ア</t>
    </rPh>
    <rPh sb="3" eb="5">
      <t>バアイ</t>
    </rPh>
    <phoneticPr fontId="9"/>
  </si>
  <si>
    <t>個</t>
    <rPh sb="0" eb="1">
      <t>コ</t>
    </rPh>
    <phoneticPr fontId="9"/>
  </si>
  <si>
    <t>着</t>
    <rPh sb="0" eb="1">
      <t>チャク</t>
    </rPh>
    <phoneticPr fontId="9"/>
  </si>
  <si>
    <t>枚</t>
    <rPh sb="0" eb="1">
      <t>マイ</t>
    </rPh>
    <phoneticPr fontId="9"/>
  </si>
  <si>
    <t>日分</t>
    <rPh sb="0" eb="2">
      <t>ニチブン</t>
    </rPh>
    <phoneticPr fontId="9"/>
  </si>
  <si>
    <t>人分</t>
    <rPh sb="0" eb="1">
      <t>ニン</t>
    </rPh>
    <rPh sb="1" eb="2">
      <t>ブン</t>
    </rPh>
    <phoneticPr fontId="9"/>
  </si>
  <si>
    <t>人分</t>
    <rPh sb="0" eb="1">
      <t>ヒト</t>
    </rPh>
    <rPh sb="1" eb="2">
      <t>ブン</t>
    </rPh>
    <phoneticPr fontId="9"/>
  </si>
  <si>
    <t>平日と同じ／平日と異なる</t>
    <rPh sb="0" eb="2">
      <t>ヘイジツ</t>
    </rPh>
    <rPh sb="3" eb="4">
      <t>オナ</t>
    </rPh>
    <rPh sb="6" eb="8">
      <t>ヘイジツ</t>
    </rPh>
    <rPh sb="9" eb="10">
      <t>コト</t>
    </rPh>
    <phoneticPr fontId="9"/>
  </si>
  <si>
    <t>○／－</t>
    <phoneticPr fontId="9"/>
  </si>
  <si>
    <t>500m</t>
    <phoneticPr fontId="9"/>
  </si>
  <si>
    <t>徒歩／車両　4台</t>
    <rPh sb="0" eb="2">
      <t>トホ</t>
    </rPh>
    <rPh sb="3" eb="5">
      <t>シャリョウ</t>
    </rPh>
    <rPh sb="7" eb="8">
      <t>ダイ</t>
    </rPh>
    <phoneticPr fontId="9"/>
  </si>
  <si>
    <t>無／有　3台</t>
    <rPh sb="0" eb="1">
      <t>ナシ</t>
    </rPh>
    <rPh sb="2" eb="3">
      <t>アリ</t>
    </rPh>
    <rPh sb="5" eb="6">
      <t>ダイ</t>
    </rPh>
    <phoneticPr fontId="9"/>
  </si>
  <si>
    <t>無／有　1台</t>
    <rPh sb="0" eb="1">
      <t>ナシ</t>
    </rPh>
    <rPh sb="2" eb="3">
      <t>アリ</t>
    </rPh>
    <rPh sb="5" eb="6">
      <t>ダイ</t>
    </rPh>
    <phoneticPr fontId="9"/>
  </si>
  <si>
    <t>無／有　2台</t>
    <rPh sb="0" eb="1">
      <t>ナシ</t>
    </rPh>
    <rPh sb="2" eb="3">
      <t>アリ</t>
    </rPh>
    <rPh sb="5" eb="6">
      <t>ダイ</t>
    </rPh>
    <phoneticPr fontId="9"/>
  </si>
  <si>
    <t>無／有　5台</t>
    <rPh sb="0" eb="1">
      <t>ナシ</t>
    </rPh>
    <rPh sb="2" eb="3">
      <t>アリ</t>
    </rPh>
    <rPh sb="5" eb="6">
      <t>ダイ</t>
    </rPh>
    <phoneticPr fontId="9"/>
  </si>
  <si>
    <t>無／有　3個</t>
    <rPh sb="0" eb="1">
      <t>ナシ</t>
    </rPh>
    <rPh sb="2" eb="3">
      <t>アリ</t>
    </rPh>
    <rPh sb="5" eb="6">
      <t>コ</t>
    </rPh>
    <phoneticPr fontId="9"/>
  </si>
  <si>
    <t>無／有　20個</t>
    <rPh sb="0" eb="1">
      <t>ナシ</t>
    </rPh>
    <rPh sb="2" eb="3">
      <t>アリ</t>
    </rPh>
    <rPh sb="6" eb="7">
      <t>コ</t>
    </rPh>
    <phoneticPr fontId="9"/>
  </si>
  <si>
    <t>無／有</t>
    <rPh sb="0" eb="1">
      <t>ナシ</t>
    </rPh>
    <rPh sb="2" eb="3">
      <t>アリ</t>
    </rPh>
    <phoneticPr fontId="9"/>
  </si>
  <si>
    <t>無／有　1枚</t>
    <rPh sb="0" eb="1">
      <t>ナシ</t>
    </rPh>
    <rPh sb="2" eb="3">
      <t>アリ</t>
    </rPh>
    <rPh sb="5" eb="6">
      <t>マイ</t>
    </rPh>
    <phoneticPr fontId="9"/>
  </si>
  <si>
    <t>無／有　10着</t>
    <rPh sb="0" eb="1">
      <t>ナシ</t>
    </rPh>
    <rPh sb="2" eb="3">
      <t>アリ</t>
    </rPh>
    <rPh sb="6" eb="7">
      <t>チャク</t>
    </rPh>
    <phoneticPr fontId="9"/>
  </si>
  <si>
    <t>無／有　1個</t>
    <rPh sb="0" eb="1">
      <t>ナシ</t>
    </rPh>
    <rPh sb="2" eb="3">
      <t>アリ</t>
    </rPh>
    <rPh sb="5" eb="6">
      <t>コ</t>
    </rPh>
    <phoneticPr fontId="9"/>
  </si>
  <si>
    <t>無／有　3日分</t>
    <rPh sb="0" eb="1">
      <t>ナシ</t>
    </rPh>
    <rPh sb="2" eb="3">
      <t>アリ</t>
    </rPh>
    <rPh sb="5" eb="7">
      <t>ニチブン</t>
    </rPh>
    <phoneticPr fontId="9"/>
  </si>
  <si>
    <t>無／有　10人分</t>
    <rPh sb="0" eb="1">
      <t>ナシ</t>
    </rPh>
    <rPh sb="2" eb="3">
      <t>アリ</t>
    </rPh>
    <rPh sb="6" eb="8">
      <t>ニンブン</t>
    </rPh>
    <phoneticPr fontId="9"/>
  </si>
  <si>
    <t>無／有　100枚</t>
    <rPh sb="0" eb="1">
      <t>ナシ</t>
    </rPh>
    <rPh sb="2" eb="3">
      <t>アリ</t>
    </rPh>
    <rPh sb="7" eb="8">
      <t>マイ</t>
    </rPh>
    <phoneticPr fontId="9"/>
  </si>
  <si>
    <t>無／有　30個</t>
    <rPh sb="0" eb="1">
      <t>ナシ</t>
    </rPh>
    <rPh sb="2" eb="3">
      <t>アリ</t>
    </rPh>
    <rPh sb="6" eb="7">
      <t>コ</t>
    </rPh>
    <phoneticPr fontId="9"/>
  </si>
  <si>
    <t>無／有　10枚</t>
    <rPh sb="0" eb="1">
      <t>ナシ</t>
    </rPh>
    <rPh sb="2" eb="3">
      <t>アリ</t>
    </rPh>
    <rPh sb="6" eb="7">
      <t>マイ</t>
    </rPh>
    <phoneticPr fontId="9"/>
  </si>
  <si>
    <t>4月</t>
    <rPh sb="1" eb="2">
      <t>ガツ</t>
    </rPh>
    <phoneticPr fontId="9"/>
  </si>
  <si>
    <t>5月</t>
    <rPh sb="1" eb="2">
      <t>ガツ</t>
    </rPh>
    <phoneticPr fontId="9"/>
  </si>
  <si>
    <t>情報収集等に用いる機材として位置付けられている場合、「有」を選択し、その台数等を記載します。
左記載の機材以外については、「その他」の欄に機材名と台数（例：トランシーバー4台、ソーラー充電器2器）を記載して下さい。</t>
    <rPh sb="0" eb="2">
      <t>ジョウホウ</t>
    </rPh>
    <rPh sb="2" eb="4">
      <t>シュウシュウ</t>
    </rPh>
    <rPh sb="4" eb="5">
      <t>トウ</t>
    </rPh>
    <rPh sb="6" eb="7">
      <t>モチ</t>
    </rPh>
    <rPh sb="9" eb="11">
      <t>キザイ</t>
    </rPh>
    <rPh sb="14" eb="17">
      <t>イチヅ</t>
    </rPh>
    <rPh sb="23" eb="25">
      <t>バアイ</t>
    </rPh>
    <rPh sb="27" eb="28">
      <t>アリ</t>
    </rPh>
    <rPh sb="30" eb="32">
      <t>センタク</t>
    </rPh>
    <rPh sb="36" eb="38">
      <t>ダイスウ</t>
    </rPh>
    <rPh sb="38" eb="39">
      <t>トウ</t>
    </rPh>
    <rPh sb="40" eb="42">
      <t>キサイ</t>
    </rPh>
    <rPh sb="47" eb="48">
      <t>ヒダリ</t>
    </rPh>
    <rPh sb="48" eb="50">
      <t>キサイ</t>
    </rPh>
    <rPh sb="51" eb="53">
      <t>キザイ</t>
    </rPh>
    <rPh sb="53" eb="55">
      <t>イガイ</t>
    </rPh>
    <rPh sb="64" eb="65">
      <t>タ</t>
    </rPh>
    <rPh sb="67" eb="68">
      <t>ラン</t>
    </rPh>
    <rPh sb="69" eb="71">
      <t>キザイ</t>
    </rPh>
    <rPh sb="71" eb="72">
      <t>メイ</t>
    </rPh>
    <rPh sb="73" eb="75">
      <t>ダイスウ</t>
    </rPh>
    <rPh sb="76" eb="77">
      <t>レイ</t>
    </rPh>
    <rPh sb="86" eb="87">
      <t>ダイ</t>
    </rPh>
    <rPh sb="92" eb="95">
      <t>ジュウデンキ</t>
    </rPh>
    <rPh sb="96" eb="97">
      <t>キ</t>
    </rPh>
    <rPh sb="99" eb="101">
      <t>キサイ</t>
    </rPh>
    <rPh sb="103" eb="104">
      <t>クダ</t>
    </rPh>
    <phoneticPr fontId="9"/>
  </si>
  <si>
    <t>　避難場所</t>
    <phoneticPr fontId="9"/>
  </si>
  <si>
    <t>　</t>
    <phoneticPr fontId="9"/>
  </si>
  <si>
    <t>　屋内安全確保を図る場所</t>
    <rPh sb="1" eb="3">
      <t>オクナイ</t>
    </rPh>
    <rPh sb="3" eb="5">
      <t>アンゼン</t>
    </rPh>
    <rPh sb="5" eb="7">
      <t>カクホ</t>
    </rPh>
    <rPh sb="8" eb="9">
      <t>ハカ</t>
    </rPh>
    <rPh sb="10" eb="12">
      <t>バショ</t>
    </rPh>
    <phoneticPr fontId="9"/>
  </si>
  <si>
    <t>　情報収集・伝達に係る機材等</t>
    <rPh sb="1" eb="3">
      <t>ジョウホウ</t>
    </rPh>
    <rPh sb="3" eb="5">
      <t>シュウシュウ</t>
    </rPh>
    <rPh sb="6" eb="8">
      <t>デンタツ</t>
    </rPh>
    <rPh sb="9" eb="10">
      <t>カカ</t>
    </rPh>
    <rPh sb="11" eb="13">
      <t>キザイ</t>
    </rPh>
    <rPh sb="13" eb="14">
      <t>トウ</t>
    </rPh>
    <phoneticPr fontId="9"/>
  </si>
  <si>
    <t>　避難誘導に係る機材等</t>
    <rPh sb="1" eb="3">
      <t>ヒナン</t>
    </rPh>
    <rPh sb="3" eb="5">
      <t>ユウドウ</t>
    </rPh>
    <rPh sb="6" eb="7">
      <t>カカ</t>
    </rPh>
    <rPh sb="8" eb="10">
      <t>キザイ</t>
    </rPh>
    <rPh sb="10" eb="11">
      <t>トウ</t>
    </rPh>
    <phoneticPr fontId="9"/>
  </si>
  <si>
    <t>　屋内安全確保に係る機材等</t>
    <rPh sb="1" eb="3">
      <t>オクナイ</t>
    </rPh>
    <rPh sb="3" eb="5">
      <t>アンゼン</t>
    </rPh>
    <rPh sb="5" eb="7">
      <t>カクホ</t>
    </rPh>
    <rPh sb="8" eb="9">
      <t>カカ</t>
    </rPh>
    <rPh sb="10" eb="12">
      <t>キザイ</t>
    </rPh>
    <rPh sb="12" eb="13">
      <t>トウ</t>
    </rPh>
    <phoneticPr fontId="9"/>
  </si>
  <si>
    <t>　施設利用者に係る機材等</t>
    <rPh sb="1" eb="3">
      <t>シセツ</t>
    </rPh>
    <rPh sb="3" eb="6">
      <t>リヨウシャ</t>
    </rPh>
    <rPh sb="7" eb="8">
      <t>カカ</t>
    </rPh>
    <rPh sb="9" eb="11">
      <t>キザイ</t>
    </rPh>
    <rPh sb="11" eb="12">
      <t>トウ</t>
    </rPh>
    <phoneticPr fontId="9"/>
  </si>
  <si>
    <t>　その他の機材等</t>
    <rPh sb="3" eb="4">
      <t>タ</t>
    </rPh>
    <rPh sb="5" eb="7">
      <t>キザイ</t>
    </rPh>
    <rPh sb="7" eb="8">
      <t>トウ</t>
    </rPh>
    <phoneticPr fontId="9"/>
  </si>
  <si>
    <t>　浸水を防ぐための機材等</t>
    <rPh sb="1" eb="3">
      <t>シンスイ</t>
    </rPh>
    <rPh sb="4" eb="5">
      <t>フセ</t>
    </rPh>
    <rPh sb="9" eb="11">
      <t>キザイ</t>
    </rPh>
    <rPh sb="11" eb="12">
      <t>トウ</t>
    </rPh>
    <phoneticPr fontId="9"/>
  </si>
  <si>
    <t>　研修実施（毎年）</t>
    <rPh sb="1" eb="3">
      <t>ケンシュウ</t>
    </rPh>
    <rPh sb="6" eb="8">
      <t>マイトシ</t>
    </rPh>
    <phoneticPr fontId="9"/>
  </si>
  <si>
    <t>　訓練実施（毎年）</t>
    <rPh sb="6" eb="8">
      <t>マイトシ</t>
    </rPh>
    <phoneticPr fontId="9"/>
  </si>
  <si>
    <t>　施設の収容人数の状況</t>
    <rPh sb="1" eb="3">
      <t>シセツ</t>
    </rPh>
    <rPh sb="4" eb="6">
      <t>シュウヨウ</t>
    </rPh>
    <rPh sb="6" eb="8">
      <t>ニンズウ</t>
    </rPh>
    <rPh sb="9" eb="11">
      <t>ジョウキョウ</t>
    </rPh>
    <phoneticPr fontId="9"/>
  </si>
  <si>
    <t>計画作成年月日</t>
  </si>
  <si>
    <t>施設名</t>
  </si>
  <si>
    <t>住所</t>
  </si>
  <si>
    <t>所在市町村名</t>
  </si>
  <si>
    <t>所在地区名（避難勧告等の発令先地区名）</t>
  </si>
  <si>
    <t>市町村の情報サイト</t>
  </si>
  <si>
    <t>市町村からの緊急速報メールの受信の有無</t>
  </si>
  <si>
    <t>市町村への連絡先部局名</t>
  </si>
  <si>
    <t>市町村の連絡先部局に係る電話番号</t>
  </si>
  <si>
    <t>器</t>
    <rPh sb="0" eb="1">
      <t>キ</t>
    </rPh>
    <phoneticPr fontId="9"/>
  </si>
  <si>
    <t>無／有　5器</t>
    <rPh sb="0" eb="1">
      <t>ナシ</t>
    </rPh>
    <rPh sb="2" eb="3">
      <t>アリ</t>
    </rPh>
    <rPh sb="5" eb="6">
      <t>キ</t>
    </rPh>
    <phoneticPr fontId="9"/>
  </si>
  <si>
    <t>施設所在地</t>
    <rPh sb="0" eb="2">
      <t>シセツ</t>
    </rPh>
    <rPh sb="2" eb="5">
      <t>ショザイチ</t>
    </rPh>
    <phoneticPr fontId="9"/>
  </si>
  <si>
    <t>避難場所</t>
    <rPh sb="0" eb="2">
      <t>ヒナン</t>
    </rPh>
    <rPh sb="2" eb="4">
      <t>バショ</t>
    </rPh>
    <phoneticPr fontId="9"/>
  </si>
  <si>
    <t>避難に伴うリスクを踏まえ、必要がある場合屋内安全確保を図る場所を設定してください。</t>
    <rPh sb="0" eb="2">
      <t>ヒナン</t>
    </rPh>
    <rPh sb="3" eb="4">
      <t>トモナ</t>
    </rPh>
    <rPh sb="9" eb="10">
      <t>フ</t>
    </rPh>
    <rPh sb="13" eb="15">
      <t>ヒツヨウ</t>
    </rPh>
    <rPh sb="18" eb="20">
      <t>バアイ</t>
    </rPh>
    <rPh sb="20" eb="22">
      <t>オクナイ</t>
    </rPh>
    <rPh sb="22" eb="24">
      <t>アンゼン</t>
    </rPh>
    <rPh sb="24" eb="26">
      <t>カクホ</t>
    </rPh>
    <rPh sb="27" eb="28">
      <t>ハカ</t>
    </rPh>
    <rPh sb="29" eb="31">
      <t>バショ</t>
    </rPh>
    <rPh sb="32" eb="34">
      <t>セッテイ</t>
    </rPh>
    <phoneticPr fontId="9"/>
  </si>
  <si>
    <t>この入力シートでは年２回の研修、訓練の実施を想定していますが、さらに複数回実施する場合は、出力シートを直接修正してください。</t>
    <rPh sb="2" eb="4">
      <t>ニュウリョク</t>
    </rPh>
    <rPh sb="9" eb="10">
      <t>ネン</t>
    </rPh>
    <rPh sb="11" eb="12">
      <t>カイ</t>
    </rPh>
    <rPh sb="13" eb="15">
      <t>ケンシュウ</t>
    </rPh>
    <rPh sb="16" eb="18">
      <t>クンレン</t>
    </rPh>
    <rPh sb="19" eb="21">
      <t>ジッシ</t>
    </rPh>
    <rPh sb="22" eb="24">
      <t>ソウテイ</t>
    </rPh>
    <rPh sb="34" eb="37">
      <t>フクスウカイ</t>
    </rPh>
    <rPh sb="37" eb="39">
      <t>ジッシ</t>
    </rPh>
    <rPh sb="41" eb="43">
      <t>バアイ</t>
    </rPh>
    <rPh sb="45" eb="47">
      <t>シュツリョク</t>
    </rPh>
    <rPh sb="51" eb="53">
      <t>チョクセツ</t>
    </rPh>
    <rPh sb="53" eb="55">
      <t>シュウセイ</t>
    </rPh>
    <phoneticPr fontId="9"/>
  </si>
  <si>
    <t>全従業員</t>
    <rPh sb="0" eb="1">
      <t>ゼン</t>
    </rPh>
    <rPh sb="1" eb="4">
      <t>ジュウギョウイン</t>
    </rPh>
    <phoneticPr fontId="9"/>
  </si>
  <si>
    <t>情報収集・伝達</t>
    <rPh sb="0" eb="2">
      <t>ジョウホウ</t>
    </rPh>
    <rPh sb="2" eb="4">
      <t>シュウシュウ</t>
    </rPh>
    <rPh sb="5" eb="7">
      <t>デンタツ</t>
    </rPh>
    <phoneticPr fontId="9"/>
  </si>
  <si>
    <t>　避難先までの移動手段は、以下の通りとする。</t>
    <rPh sb="1" eb="3">
      <t>ヒナン</t>
    </rPh>
    <rPh sb="3" eb="4">
      <t>サキ</t>
    </rPh>
    <rPh sb="7" eb="9">
      <t>イドウ</t>
    </rPh>
    <rPh sb="9" eb="11">
      <t>シュダン</t>
    </rPh>
    <rPh sb="13" eb="15">
      <t>イカ</t>
    </rPh>
    <rPh sb="16" eb="17">
      <t>トオ</t>
    </rPh>
    <phoneticPr fontId="9"/>
  </si>
  <si>
    <t>　洪水時の避難先は、洪水ハザードマップの想定浸水域および浸水深から、以下の場所とする。</t>
    <rPh sb="1" eb="4">
      <t>コウズイジ</t>
    </rPh>
    <rPh sb="5" eb="7">
      <t>ヒナン</t>
    </rPh>
    <rPh sb="7" eb="8">
      <t>サキ</t>
    </rPh>
    <rPh sb="10" eb="12">
      <t>コウズイ</t>
    </rPh>
    <rPh sb="20" eb="22">
      <t>ソウテイ</t>
    </rPh>
    <rPh sb="22" eb="24">
      <t>シンスイ</t>
    </rPh>
    <rPh sb="24" eb="25">
      <t>イキ</t>
    </rPh>
    <rPh sb="28" eb="30">
      <t>シンスイ</t>
    </rPh>
    <rPh sb="30" eb="31">
      <t>フカ</t>
    </rPh>
    <rPh sb="34" eb="36">
      <t>イカ</t>
    </rPh>
    <rPh sb="37" eb="39">
      <t>バショ</t>
    </rPh>
    <phoneticPr fontId="9"/>
  </si>
  <si>
    <t>施設及び避難先の位置と、施設から避難先までの避難ルートを貼り付けて下さい。</t>
    <rPh sb="6" eb="7">
      <t>サキ</t>
    </rPh>
    <rPh sb="18" eb="19">
      <t>サキ</t>
    </rPh>
    <rPh sb="28" eb="29">
      <t>ハ</t>
    </rPh>
    <rPh sb="30" eb="31">
      <t>ツ</t>
    </rPh>
    <rPh sb="33" eb="34">
      <t>クダ</t>
    </rPh>
    <phoneticPr fontId="9"/>
  </si>
  <si>
    <t>(1)避難先</t>
    <rPh sb="5" eb="6">
      <t>サキ</t>
    </rPh>
    <phoneticPr fontId="9"/>
  </si>
  <si>
    <t>避難場所</t>
    <rPh sb="0" eb="2">
      <t>ヒナン</t>
    </rPh>
    <rPh sb="2" eb="3">
      <t>バ</t>
    </rPh>
    <phoneticPr fontId="9"/>
  </si>
  <si>
    <t xml:space="preserve">・本シートは、避難確保計画を簡易に作成することを目的としたものです。このため、出力シート上に作成される計画内容は、必ずしも各施設の状況を反映したものとはなりません。適切な計画を作成するため、各施設においてはシート上に作成された計画内容を十分確認し、必要な場合修正してください。
・シートの性質上、文字がつぶれたりする場合がありますので、その場合は適宜エクセルシートの大きさを変えるなどで表示内容を調整してください。
・太枠線内のピンク色付けされた部分に入力してください。
・出力シートの内容の修正は、直接出力シートに対して行ってください。
</t>
    <rPh sb="1" eb="2">
      <t>ホン</t>
    </rPh>
    <rPh sb="7" eb="9">
      <t>ヒナン</t>
    </rPh>
    <rPh sb="9" eb="11">
      <t>カクホ</t>
    </rPh>
    <rPh sb="11" eb="13">
      <t>ケイカク</t>
    </rPh>
    <rPh sb="14" eb="16">
      <t>カンイ</t>
    </rPh>
    <rPh sb="17" eb="19">
      <t>サクセイ</t>
    </rPh>
    <rPh sb="24" eb="26">
      <t>モクテキ</t>
    </rPh>
    <rPh sb="39" eb="41">
      <t>シュツリョク</t>
    </rPh>
    <rPh sb="44" eb="45">
      <t>ジョウ</t>
    </rPh>
    <rPh sb="46" eb="48">
      <t>サクセイ</t>
    </rPh>
    <rPh sb="51" eb="53">
      <t>ケイカク</t>
    </rPh>
    <rPh sb="53" eb="55">
      <t>ナイヨウ</t>
    </rPh>
    <rPh sb="57" eb="58">
      <t>カナラ</t>
    </rPh>
    <rPh sb="61" eb="64">
      <t>カクシセツ</t>
    </rPh>
    <rPh sb="65" eb="67">
      <t>ジョウキョウ</t>
    </rPh>
    <rPh sb="68" eb="70">
      <t>ハンエイ</t>
    </rPh>
    <rPh sb="82" eb="84">
      <t>テキセツ</t>
    </rPh>
    <rPh sb="85" eb="87">
      <t>ケイカク</t>
    </rPh>
    <rPh sb="88" eb="90">
      <t>サクセイ</t>
    </rPh>
    <rPh sb="95" eb="98">
      <t>カクシセツ</t>
    </rPh>
    <rPh sb="106" eb="107">
      <t>ジョウ</t>
    </rPh>
    <rPh sb="108" eb="110">
      <t>サクセイ</t>
    </rPh>
    <rPh sb="113" eb="115">
      <t>ケイカク</t>
    </rPh>
    <rPh sb="115" eb="117">
      <t>ナイヨウ</t>
    </rPh>
    <rPh sb="118" eb="120">
      <t>ジュウブン</t>
    </rPh>
    <rPh sb="120" eb="122">
      <t>カクニン</t>
    </rPh>
    <rPh sb="124" eb="126">
      <t>ヒツヨウ</t>
    </rPh>
    <rPh sb="127" eb="129">
      <t>バアイ</t>
    </rPh>
    <rPh sb="129" eb="131">
      <t>シュウセイ</t>
    </rPh>
    <rPh sb="144" eb="147">
      <t>セイシツジョウ</t>
    </rPh>
    <rPh sb="148" eb="150">
      <t>モジ</t>
    </rPh>
    <rPh sb="158" eb="160">
      <t>バアイ</t>
    </rPh>
    <rPh sb="170" eb="172">
      <t>バアイ</t>
    </rPh>
    <rPh sb="173" eb="175">
      <t>テキギ</t>
    </rPh>
    <rPh sb="183" eb="184">
      <t>オオ</t>
    </rPh>
    <rPh sb="187" eb="188">
      <t>カ</t>
    </rPh>
    <rPh sb="193" eb="195">
      <t>ヒョウジ</t>
    </rPh>
    <rPh sb="195" eb="197">
      <t>ナイヨウ</t>
    </rPh>
    <rPh sb="198" eb="200">
      <t>チョウセイ</t>
    </rPh>
    <rPh sb="209" eb="211">
      <t>フトワク</t>
    </rPh>
    <rPh sb="211" eb="213">
      <t>センナイ</t>
    </rPh>
    <rPh sb="217" eb="218">
      <t>イロ</t>
    </rPh>
    <rPh sb="218" eb="219">
      <t>ヅ</t>
    </rPh>
    <rPh sb="223" eb="225">
      <t>ブブン</t>
    </rPh>
    <rPh sb="226" eb="228">
      <t>ニュウリョク</t>
    </rPh>
    <rPh sb="237" eb="239">
      <t>シュツリョク</t>
    </rPh>
    <rPh sb="243" eb="245">
      <t>ナイヨウ</t>
    </rPh>
    <rPh sb="246" eb="248">
      <t>シュウセイ</t>
    </rPh>
    <rPh sb="250" eb="252">
      <t>チョクセツ</t>
    </rPh>
    <rPh sb="252" eb="254">
      <t>シュツリョク</t>
    </rPh>
    <rPh sb="258" eb="259">
      <t>タイ</t>
    </rPh>
    <rPh sb="261" eb="262">
      <t>オコナ</t>
    </rPh>
    <phoneticPr fontId="9"/>
  </si>
  <si>
    <t>避難場所を設定し、設定した場所や避難ルートが避難時に浸水などで通行困難とならないことを確認してください。</t>
    <rPh sb="0" eb="2">
      <t>ヒナン</t>
    </rPh>
    <rPh sb="2" eb="4">
      <t>バショ</t>
    </rPh>
    <rPh sb="5" eb="7">
      <t>セッテイ</t>
    </rPh>
    <rPh sb="9" eb="11">
      <t>セッテイ</t>
    </rPh>
    <rPh sb="13" eb="15">
      <t>バショ</t>
    </rPh>
    <rPh sb="16" eb="18">
      <t>ヒナン</t>
    </rPh>
    <rPh sb="22" eb="25">
      <t>ヒナンジ</t>
    </rPh>
    <rPh sb="26" eb="28">
      <t>シンスイ</t>
    </rPh>
    <rPh sb="31" eb="33">
      <t>ツウコウ</t>
    </rPh>
    <rPh sb="33" eb="35">
      <t>コンナン</t>
    </rPh>
    <rPh sb="43" eb="45">
      <t>カクニ</t>
    </rPh>
    <phoneticPr fontId="9"/>
  </si>
  <si>
    <t>　表内の事項のほか、統括管理者の指揮命令に従うものとする。</t>
    <rPh sb="2" eb="3">
      <t>ナイ</t>
    </rPh>
    <rPh sb="4" eb="6">
      <t>ジコウ</t>
    </rPh>
    <phoneticPr fontId="9"/>
  </si>
  <si>
    <t xml:space="preserve">5．情報収集及び伝達 </t>
    <phoneticPr fontId="9"/>
  </si>
  <si>
    <t xml:space="preserve">6．避難誘導 </t>
    <phoneticPr fontId="9"/>
  </si>
  <si>
    <t>②体制確立時、あらかじめ市町村と調整した事項について、市町村に報告する。</t>
    <phoneticPr fontId="9"/>
  </si>
  <si>
    <t>総務課防災危機管理室</t>
    <rPh sb="0" eb="3">
      <t>ソウムカ</t>
    </rPh>
    <rPh sb="3" eb="5">
      <t>ボウサイ</t>
    </rPh>
    <rPh sb="5" eb="7">
      <t>キキ</t>
    </rPh>
    <rPh sb="7" eb="9">
      <t>カンリ</t>
    </rPh>
    <rPh sb="9" eb="10">
      <t>シツ</t>
    </rPh>
    <phoneticPr fontId="9"/>
  </si>
  <si>
    <t>○</t>
  </si>
  <si>
    <t>関係者への事前連絡</t>
    <rPh sb="0" eb="3">
      <t>カンケイシャ</t>
    </rPh>
    <phoneticPr fontId="9"/>
  </si>
  <si>
    <t>美祢市安全安心メール</t>
    <rPh sb="0" eb="3">
      <t>ミネシ</t>
    </rPh>
    <rPh sb="3" eb="5">
      <t>アンゼン</t>
    </rPh>
    <rPh sb="5" eb="7">
      <t>アンシン</t>
    </rPh>
    <phoneticPr fontId="9"/>
  </si>
  <si>
    <t>登録用アドレス（e-mine@xpressmail.jp）　</t>
    <rPh sb="0" eb="2">
      <t>トウロク</t>
    </rPh>
    <rPh sb="2" eb="3">
      <t>ヨウ</t>
    </rPh>
    <phoneticPr fontId="9"/>
  </si>
  <si>
    <t>音声告知放送</t>
    <rPh sb="0" eb="2">
      <t>オンセイ</t>
    </rPh>
    <rPh sb="2" eb="4">
      <t>コクチ</t>
    </rPh>
    <rPh sb="4" eb="6">
      <t>ホウソウ</t>
    </rPh>
    <phoneticPr fontId="9"/>
  </si>
  <si>
    <t>美祢市安全安心メール</t>
    <phoneticPr fontId="9"/>
  </si>
  <si>
    <t>テレビ/美祢有線テレビ（地デジ11Ch）</t>
    <rPh sb="4" eb="6">
      <t>ミネ</t>
    </rPh>
    <rPh sb="6" eb="8">
      <t>ユウセン</t>
    </rPh>
    <rPh sb="12" eb="13">
      <t>チ</t>
    </rPh>
    <phoneticPr fontId="9"/>
  </si>
  <si>
    <t>大嶺小学校</t>
    <rPh sb="0" eb="2">
      <t>オオミネ</t>
    </rPh>
    <rPh sb="2" eb="5">
      <t>ショウガッコウ</t>
    </rPh>
    <phoneticPr fontId="9"/>
  </si>
  <si>
    <t>美祢市大嶺町東分1721番地</t>
    <rPh sb="0" eb="3">
      <t>ミネシ</t>
    </rPh>
    <rPh sb="3" eb="5">
      <t>オオミネ</t>
    </rPh>
    <rPh sb="5" eb="6">
      <t>チョウ</t>
    </rPh>
    <rPh sb="6" eb="8">
      <t>ヒガシブン</t>
    </rPh>
    <phoneticPr fontId="9"/>
  </si>
  <si>
    <t>【防災組織図】</t>
    <rPh sb="1" eb="3">
      <t>ボウサイ</t>
    </rPh>
    <rPh sb="3" eb="6">
      <t>ソシキズ</t>
    </rPh>
    <phoneticPr fontId="9"/>
  </si>
  <si>
    <t>役　　割</t>
    <rPh sb="0" eb="1">
      <t>ヤク</t>
    </rPh>
    <rPh sb="3" eb="4">
      <t>ワリ</t>
    </rPh>
    <phoneticPr fontId="9"/>
  </si>
  <si>
    <t>業務内容</t>
    <rPh sb="0" eb="2">
      <t>ギョウム</t>
    </rPh>
    <rPh sb="2" eb="4">
      <t>ナイヨウ</t>
    </rPh>
    <phoneticPr fontId="9"/>
  </si>
  <si>
    <t>担　当　者</t>
    <rPh sb="0" eb="1">
      <t>タン</t>
    </rPh>
    <rPh sb="2" eb="3">
      <t>トウ</t>
    </rPh>
    <rPh sb="4" eb="5">
      <t>シャ</t>
    </rPh>
    <phoneticPr fontId="9"/>
  </si>
  <si>
    <t>統括管理者</t>
    <rPh sb="0" eb="2">
      <t>トウカツ</t>
    </rPh>
    <rPh sb="2" eb="5">
      <t>カンリシャ</t>
    </rPh>
    <phoneticPr fontId="9"/>
  </si>
  <si>
    <t>○統括責任（避難の判断など防災対策
　についての指揮ほか全般）</t>
    <rPh sb="1" eb="3">
      <t>トウカツ</t>
    </rPh>
    <rPh sb="3" eb="5">
      <t>セキニン</t>
    </rPh>
    <rPh sb="6" eb="8">
      <t>ヒナン</t>
    </rPh>
    <rPh sb="9" eb="11">
      <t>ハンダン</t>
    </rPh>
    <rPh sb="13" eb="15">
      <t>ボウサイ</t>
    </rPh>
    <rPh sb="15" eb="17">
      <t>タイサク</t>
    </rPh>
    <phoneticPr fontId="9"/>
  </si>
  <si>
    <t>担　　当：○○○○施設長
代行者①：○○○○副施設長
代行者②：○○○○事務長</t>
    <rPh sb="0" eb="1">
      <t>タン</t>
    </rPh>
    <rPh sb="3" eb="4">
      <t>トウ</t>
    </rPh>
    <rPh sb="9" eb="11">
      <t>シセツ</t>
    </rPh>
    <rPh sb="11" eb="12">
      <t>チョウ</t>
    </rPh>
    <rPh sb="13" eb="15">
      <t>ダイコウ</t>
    </rPh>
    <rPh sb="15" eb="16">
      <t>シャ</t>
    </rPh>
    <rPh sb="22" eb="23">
      <t>フク</t>
    </rPh>
    <rPh sb="23" eb="25">
      <t>シセツ</t>
    </rPh>
    <rPh sb="25" eb="26">
      <t>チョウ</t>
    </rPh>
    <rPh sb="27" eb="30">
      <t>ダイコウシャ</t>
    </rPh>
    <rPh sb="36" eb="39">
      <t>ジムチョウ</t>
    </rPh>
    <phoneticPr fontId="9"/>
  </si>
  <si>
    <t>情報収集伝達班</t>
    <rPh sb="0" eb="2">
      <t>ジョウホウ</t>
    </rPh>
    <rPh sb="2" eb="4">
      <t>シュウシュウ</t>
    </rPh>
    <rPh sb="4" eb="6">
      <t>デンタツ</t>
    </rPh>
    <rPh sb="6" eb="7">
      <t>ハン</t>
    </rPh>
    <phoneticPr fontId="9"/>
  </si>
  <si>
    <t>○洪水予報等の気象・災害情報の収集
○館内放送による避難の呼びかけ
○施設利用者家族への連絡
○関係者への連絡
○周辺住民への事前協力依頼</t>
    <rPh sb="1" eb="3">
      <t>コウズイ</t>
    </rPh>
    <rPh sb="3" eb="5">
      <t>ヨホウ</t>
    </rPh>
    <rPh sb="5" eb="6">
      <t>トウ</t>
    </rPh>
    <rPh sb="7" eb="9">
      <t>キショウ</t>
    </rPh>
    <rPh sb="10" eb="12">
      <t>サイガイ</t>
    </rPh>
    <rPh sb="12" eb="14">
      <t>ジョウホウ</t>
    </rPh>
    <rPh sb="15" eb="17">
      <t>シュウシュウ</t>
    </rPh>
    <rPh sb="19" eb="21">
      <t>カンナイ</t>
    </rPh>
    <rPh sb="21" eb="23">
      <t>ホウソウ</t>
    </rPh>
    <rPh sb="26" eb="28">
      <t>ヒナン</t>
    </rPh>
    <rPh sb="29" eb="30">
      <t>ヨ</t>
    </rPh>
    <rPh sb="35" eb="37">
      <t>シセツ</t>
    </rPh>
    <rPh sb="37" eb="40">
      <t>リヨウシャ</t>
    </rPh>
    <rPh sb="40" eb="42">
      <t>カゾク</t>
    </rPh>
    <rPh sb="44" eb="46">
      <t>レンラク</t>
    </rPh>
    <rPh sb="48" eb="51">
      <t>カンケイシャ</t>
    </rPh>
    <rPh sb="53" eb="55">
      <t>レンラク</t>
    </rPh>
    <rPh sb="57" eb="59">
      <t>シュウヘン</t>
    </rPh>
    <rPh sb="59" eb="61">
      <t>ジュウミン</t>
    </rPh>
    <rPh sb="63" eb="65">
      <t>ジゼン</t>
    </rPh>
    <rPh sb="65" eb="67">
      <t>キョウリョク</t>
    </rPh>
    <rPh sb="67" eb="69">
      <t>イライ</t>
    </rPh>
    <phoneticPr fontId="9"/>
  </si>
  <si>
    <t>班　　長：○○○○副施設長
班員○○名
　○○○○
　○○○○
　○○○○
　・・・</t>
    <rPh sb="0" eb="1">
      <t>ハン</t>
    </rPh>
    <rPh sb="3" eb="4">
      <t>ナガ</t>
    </rPh>
    <rPh sb="9" eb="10">
      <t>フク</t>
    </rPh>
    <rPh sb="10" eb="12">
      <t>シセツ</t>
    </rPh>
    <rPh sb="12" eb="13">
      <t>チョウ</t>
    </rPh>
    <rPh sb="14" eb="16">
      <t>ハンイン</t>
    </rPh>
    <rPh sb="18" eb="19">
      <t>メイ</t>
    </rPh>
    <phoneticPr fontId="9"/>
  </si>
  <si>
    <t>避難誘導班</t>
    <rPh sb="0" eb="2">
      <t>ヒナン</t>
    </rPh>
    <rPh sb="2" eb="4">
      <t>ユウドウ</t>
    </rPh>
    <rPh sb="4" eb="5">
      <t>ハン</t>
    </rPh>
    <phoneticPr fontId="9"/>
  </si>
  <si>
    <t>○使用する資機材の準備
○施設利用者の避難誘導の実施
○未避難者の確認</t>
    <rPh sb="1" eb="3">
      <t>シヨウ</t>
    </rPh>
    <rPh sb="5" eb="8">
      <t>シキザイ</t>
    </rPh>
    <rPh sb="9" eb="11">
      <t>ジュンビ</t>
    </rPh>
    <rPh sb="13" eb="15">
      <t>シセツ</t>
    </rPh>
    <rPh sb="15" eb="18">
      <t>リヨウシャ</t>
    </rPh>
    <rPh sb="19" eb="21">
      <t>ヒナン</t>
    </rPh>
    <rPh sb="21" eb="23">
      <t>ユウドウ</t>
    </rPh>
    <rPh sb="24" eb="26">
      <t>ジッシ</t>
    </rPh>
    <rPh sb="28" eb="29">
      <t>ミ</t>
    </rPh>
    <rPh sb="29" eb="32">
      <t>ヒナンシャ</t>
    </rPh>
    <rPh sb="33" eb="35">
      <t>カクニン</t>
    </rPh>
    <phoneticPr fontId="9"/>
  </si>
  <si>
    <t>班　　長：○○○○事務長
班員○○名
　○○○○
　○○○○
　○○○○
　・・・</t>
    <rPh sb="0" eb="1">
      <t>ハン</t>
    </rPh>
    <rPh sb="3" eb="4">
      <t>ナガ</t>
    </rPh>
    <rPh sb="9" eb="12">
      <t>ジムチョウ</t>
    </rPh>
    <rPh sb="13" eb="15">
      <t>ハンイン</t>
    </rPh>
    <rPh sb="17" eb="18">
      <t>メイ</t>
    </rPh>
    <phoneticPr fontId="9"/>
  </si>
  <si>
    <t xml:space="preserve">　 </t>
    <phoneticPr fontId="9"/>
  </si>
  <si>
    <t>http://www2.city.mine.lg.jp</t>
    <phoneticPr fontId="9"/>
  </si>
  <si>
    <t>http://www2.city.mine.lg.jp</t>
    <phoneticPr fontId="9"/>
  </si>
  <si>
    <t>総務課防災危機管理室</t>
    <phoneticPr fontId="9"/>
  </si>
  <si>
    <t>0837-52-1110</t>
  </si>
  <si>
    <t>0837-52-1110</t>
    <phoneticPr fontId="9"/>
  </si>
  <si>
    <t xml:space="preserve">4．防災体制 </t>
    <phoneticPr fontId="9"/>
  </si>
  <si>
    <t>洪水予報等の情報収集</t>
    <phoneticPr fontId="9"/>
  </si>
  <si>
    <t>情報収集伝達要員</t>
    <phoneticPr fontId="9"/>
  </si>
  <si>
    <t>使用する資器材の準備</t>
    <phoneticPr fontId="9"/>
  </si>
  <si>
    <t>周辺住民への事前協力依頼</t>
    <phoneticPr fontId="9"/>
  </si>
  <si>
    <t>要配慮者の避難誘導</t>
    <phoneticPr fontId="9"/>
  </si>
  <si>
    <t>避難誘導要員</t>
    <phoneticPr fontId="9"/>
  </si>
  <si>
    <t>情報収集伝達要員</t>
    <phoneticPr fontId="9"/>
  </si>
  <si>
    <t>施設内全体の避難誘導</t>
    <phoneticPr fontId="9"/>
  </si>
  <si>
    <t>美祢市</t>
    <phoneticPr fontId="9"/>
  </si>
  <si>
    <t>ラジオ</t>
    <phoneticPr fontId="9"/>
  </si>
  <si>
    <t>気象庁HP（http://www.jma.go.jp/）</t>
    <phoneticPr fontId="9"/>
  </si>
  <si>
    <t>インターネット</t>
    <phoneticPr fontId="9"/>
  </si>
  <si>
    <t>ラジオ</t>
    <phoneticPr fontId="9"/>
  </si>
  <si>
    <t>(1)連絡体制及び防災体制は、以下の通りとする。</t>
    <phoneticPr fontId="9"/>
  </si>
  <si>
    <t xml:space="preserve">  台風の接近などあらかじめ土砂災害の危険性が高まることが予想される場合は、夜間当直施設  職員の増員やデイサービスの中止などを検討するとともに、各施設職員の役割分担を再確認する。</t>
    <phoneticPr fontId="9"/>
  </si>
  <si>
    <t>(3)防災体制確立の判断時期及び役割分担</t>
    <rPh sb="3" eb="5">
      <t>ボウサイ</t>
    </rPh>
    <rPh sb="5" eb="7">
      <t>タイセイ</t>
    </rPh>
    <rPh sb="7" eb="9">
      <t>カクリツ</t>
    </rPh>
    <rPh sb="10" eb="12">
      <t>ハンダン</t>
    </rPh>
    <rPh sb="12" eb="14">
      <t>ジキ</t>
    </rPh>
    <rPh sb="14" eb="15">
      <t>オヨ</t>
    </rPh>
    <rPh sb="16" eb="18">
      <t>ヤクワリ</t>
    </rPh>
    <rPh sb="18" eb="20">
      <t>ブンタン</t>
    </rPh>
    <phoneticPr fontId="9"/>
  </si>
  <si>
    <t>停電時は、ラジオ、タブレット、携帯電話を活用して情報を収集するものとし、これに備えて、乾電池、バッテリー等を備蓄する。</t>
    <phoneticPr fontId="9"/>
  </si>
  <si>
    <t>提供される情報に加えて、雨の降り方、施設周辺の水路や道路の状況、斜面に危険な前兆が無いか等、施設内から確認を行う。</t>
    <phoneticPr fontId="9"/>
  </si>
  <si>
    <t>① 指定緊急避難場所へ避難の場合</t>
  </si>
  <si>
    <t>② 施設内避難の場合</t>
    <phoneticPr fontId="9"/>
  </si>
  <si>
    <t>・避難先までの避難経路については、「別紙１　避難経路図」のとおりとする。</t>
    <rPh sb="1" eb="3">
      <t>ヒナン</t>
    </rPh>
    <rPh sb="3" eb="4">
      <t>サキ</t>
    </rPh>
    <rPh sb="7" eb="9">
      <t>ヒナン</t>
    </rPh>
    <rPh sb="9" eb="11">
      <t>ケイロ</t>
    </rPh>
    <rPh sb="18" eb="20">
      <t>ベッシ</t>
    </rPh>
    <rPh sb="22" eb="24">
      <t>ヒナン</t>
    </rPh>
    <rPh sb="24" eb="26">
      <t>ケイロ</t>
    </rPh>
    <rPh sb="26" eb="27">
      <t>ズ</t>
    </rPh>
    <phoneticPr fontId="9"/>
  </si>
  <si>
    <t>・避難場所までの避難経路については、「別紙2避難経路図」のとおりとする。</t>
    <phoneticPr fontId="9"/>
  </si>
  <si>
    <t>・停電時にはエレベータ停止することに留意する。</t>
    <phoneticPr fontId="9"/>
  </si>
  <si>
    <t>・避難場所に移動する際、施設敷内の樹木や支障物が無いか点検を実施し、支障となる樹木は適宜剪定を実施する。</t>
    <phoneticPr fontId="9"/>
  </si>
  <si>
    <t>・施設内の移動時に支障となる物がないかを確認し、支障物は速やかに移動する。</t>
    <phoneticPr fontId="9"/>
  </si>
  <si>
    <t>・避難にあたっては、避難開始を館内放送等で「これより（どこへ）、（どうやって）避難を開始します」と、施設職員、利用者等に周知する。</t>
    <phoneticPr fontId="9"/>
  </si>
  <si>
    <t>屋内避難する場合は、以下の場所とする。</t>
    <phoneticPr fontId="9"/>
  </si>
  <si>
    <t>【屋内避難の避難経路図】</t>
    <phoneticPr fontId="9"/>
  </si>
  <si>
    <t>別紙２</t>
    <phoneticPr fontId="9"/>
  </si>
  <si>
    <t>土砂災害に関する避難確保計画</t>
    <phoneticPr fontId="9"/>
  </si>
  <si>
    <t xml:space="preserve"> この計画は土砂災害防止法第８条の２に基づき、本施設近隣で土砂災害の発生または発生のおそれがある場合に対応すべき必要な事項を定め、土砂災害から円滑かつ迅速な避難の確保を図ることを目的とする。</t>
    <phoneticPr fontId="9"/>
  </si>
  <si>
    <t>　計画を作成及び必要に応じて見直し・修正をしたときは、土砂災害防止法第８条の２第２項に基づき、遅滞なく、当該計画を市町村長へ報告する。</t>
    <phoneticPr fontId="9"/>
  </si>
  <si>
    <t>土砂災害警戒情報発表</t>
    <rPh sb="0" eb="2">
      <t>ドシャ</t>
    </rPh>
    <rPh sb="2" eb="4">
      <t>サイガイ</t>
    </rPh>
    <rPh sb="4" eb="6">
      <t>ケイカイ</t>
    </rPh>
    <rPh sb="6" eb="8">
      <t>ジョウホウ</t>
    </rPh>
    <rPh sb="8" eb="10">
      <t>ハッピョウ</t>
    </rPh>
    <phoneticPr fontId="9"/>
  </si>
  <si>
    <t>大雨特別警報発表</t>
    <rPh sb="0" eb="2">
      <t>オオアメ</t>
    </rPh>
    <rPh sb="2" eb="4">
      <t>トクベツ</t>
    </rPh>
    <rPh sb="4" eb="6">
      <t>ケイホウ</t>
    </rPh>
    <rPh sb="6" eb="8">
      <t>ハッピョウ</t>
    </rPh>
    <phoneticPr fontId="9"/>
  </si>
  <si>
    <t>①「施設内緊急連絡網」に基づき、また館内放送や掲示板を用いて、体制の確立状況、気象情報、土砂災害警戒情報等の情報を施設内関係者間で共有する。</t>
    <rPh sb="18" eb="20">
      <t>カンナイ</t>
    </rPh>
    <rPh sb="20" eb="22">
      <t>ホウソウ</t>
    </rPh>
    <rPh sb="23" eb="26">
      <t>ケイジバン</t>
    </rPh>
    <rPh sb="27" eb="28">
      <t>モチ</t>
    </rPh>
    <rPh sb="31" eb="33">
      <t>タイセイ</t>
    </rPh>
    <rPh sb="34" eb="36">
      <t>カクリツ</t>
    </rPh>
    <rPh sb="36" eb="38">
      <t>ジョウキョウ</t>
    </rPh>
    <rPh sb="44" eb="46">
      <t>ドシャ</t>
    </rPh>
    <rPh sb="46" eb="48">
      <t>サイガイ</t>
    </rPh>
    <rPh sb="48" eb="50">
      <t>ケイカイ</t>
    </rPh>
    <rPh sb="50" eb="52">
      <t>ジョウホウ</t>
    </rPh>
    <phoneticPr fontId="9"/>
  </si>
  <si>
    <t>　また、がけ崩れ等の前兆現象や被災時の被害状況などの情報を入手した場合は速やかに、市役所・消防署等へ通報する。</t>
    <phoneticPr fontId="9"/>
  </si>
  <si>
    <t>(2)避難基準</t>
    <phoneticPr fontId="9"/>
  </si>
  <si>
    <t>市役所等からの情報に基づく判断</t>
  </si>
  <si>
    <t>①</t>
    <phoneticPr fontId="9"/>
  </si>
  <si>
    <t>次の気象情報の発表や避難勧告等の発令があった場合に、避難等を開始する。</t>
    <phoneticPr fontId="9"/>
  </si>
  <si>
    <t>・</t>
    <phoneticPr fontId="9"/>
  </si>
  <si>
    <t xml:space="preserve"> 避難開始基準：避難準備・高齢者等避難開始の発令</t>
    <phoneticPr fontId="9"/>
  </si>
  <si>
    <t>自主避難の判断</t>
  </si>
  <si>
    <t>②</t>
    <phoneticPr fontId="9"/>
  </si>
  <si>
    <t>次に示すような土砂災害の前兆現象を確認した際は、市役所等の情報を待つことなく避難を開始する。前兆現象については、安全確保のため、施設内から確認できる範囲で把握し、市に報告する。</t>
    <phoneticPr fontId="9"/>
  </si>
  <si>
    <t>＜土砂災害の前兆現象＞
・がけの表面に水が流れ出す。　・がけから水が噴き出す。
・小石がパラパラと落ちる。　　・がけからの水が濁りだす。
・がけの樹木が傾く。　　　　　・樹木の根の切れる音がする。
・樹木の倒れる音がする。　　　・がけに割れ目が見える。
・斜面がふくらみだす。　　　　・地鳴りがする。　</t>
    <phoneticPr fontId="9"/>
  </si>
  <si>
    <t>(3)避難経路</t>
    <phoneticPr fontId="9"/>
  </si>
  <si>
    <t>(4)避難誘導</t>
    <phoneticPr fontId="9"/>
  </si>
  <si>
    <t>（5）施設周辺や避難経路の点検</t>
    <phoneticPr fontId="9"/>
  </si>
  <si>
    <t>（6）避難の実施</t>
    <phoneticPr fontId="9"/>
  </si>
  <si>
    <t>施設内の避難先までの避難ルートを貼り付けて下さい。</t>
    <rPh sb="2" eb="3">
      <t>ナイ</t>
    </rPh>
    <rPh sb="6" eb="7">
      <t>サキ</t>
    </rPh>
    <rPh sb="16" eb="17">
      <t>ハ</t>
    </rPh>
    <rPh sb="18" eb="19">
      <t>ツ</t>
    </rPh>
    <rPh sb="21" eb="22">
      <t>クダ</t>
    </rPh>
    <phoneticPr fontId="9"/>
  </si>
  <si>
    <t>特別養護老人ホーム○○○</t>
    <phoneticPr fontId="9"/>
  </si>
  <si>
    <t>美祢市○○町1-1</t>
    <phoneticPr fontId="9"/>
  </si>
  <si>
    <t>美祢市○○町（行政区）</t>
    <phoneticPr fontId="9"/>
  </si>
  <si>
    <t>「避難情報」等は、美祢市のホームページの緊急災害情報サイトのページに掲載している情報サイトから確認出来ます。</t>
    <rPh sb="1" eb="3">
      <t>ヒナン</t>
    </rPh>
    <rPh sb="9" eb="11">
      <t>ミネ</t>
    </rPh>
    <phoneticPr fontId="9"/>
  </si>
  <si>
    <t>気象庁HPの大雨警報（土砂災害）の危険度分布のサイト（ https://www.jma.go.jp/jp/doshamesh/）</t>
    <phoneticPr fontId="9"/>
  </si>
  <si>
    <t xml:space="preserve">山口県土砂災害警戒情報システム
（ https://d-keikai.pref.yamaguchi.lg.jp）
</t>
    <phoneticPr fontId="9"/>
  </si>
  <si>
    <t>(2)事前対策</t>
    <phoneticPr fontId="9"/>
  </si>
  <si>
    <t>　避難場所及び屋内安全確保を図る場所は下表のとおりとする。また、悪天候の中の避難や、夜間の避難は危険を伴うことから、建物が堅牢で家屋倒壊のおそれがない場合、屋内安全確保を図るものとする。その場合は、備蓄物資を用意する。</t>
    <rPh sb="5" eb="6">
      <t>オヨ</t>
    </rPh>
    <rPh sb="7" eb="9">
      <t>オクナイ</t>
    </rPh>
    <rPh sb="9" eb="11">
      <t>アンゼン</t>
    </rPh>
    <rPh sb="11" eb="13">
      <t>カクホ</t>
    </rPh>
    <rPh sb="14" eb="15">
      <t>ハカ</t>
    </rPh>
    <rPh sb="16" eb="18">
      <t>バショ</t>
    </rPh>
    <rPh sb="19" eb="20">
      <t>シタ</t>
    </rPh>
    <rPh sb="32" eb="35">
      <t>アクテンコウ</t>
    </rPh>
    <rPh sb="36" eb="37">
      <t>ナカ</t>
    </rPh>
    <rPh sb="38" eb="40">
      <t>ヒナン</t>
    </rPh>
    <rPh sb="42" eb="44">
      <t>ヤカン</t>
    </rPh>
    <rPh sb="45" eb="47">
      <t>ヒナン</t>
    </rPh>
    <rPh sb="48" eb="50">
      <t>キケン</t>
    </rPh>
    <rPh sb="51" eb="52">
      <t>トモナ</t>
    </rPh>
    <rPh sb="58" eb="60">
      <t>タテモノ</t>
    </rPh>
    <rPh sb="61" eb="63">
      <t>ケンロウ</t>
    </rPh>
    <rPh sb="64" eb="66">
      <t>カオク</t>
    </rPh>
    <rPh sb="66" eb="68">
      <t>トウカイ</t>
    </rPh>
    <rPh sb="75" eb="77">
      <t>バアイ</t>
    </rPh>
    <rPh sb="78" eb="80">
      <t>オクナイ</t>
    </rPh>
    <rPh sb="80" eb="82">
      <t>アンゼン</t>
    </rPh>
    <rPh sb="82" eb="84">
      <t>カクホ</t>
    </rPh>
    <rPh sb="85" eb="86">
      <t>ハカ</t>
    </rPh>
    <rPh sb="95" eb="97">
      <t>バアイ</t>
    </rPh>
    <rPh sb="99" eb="101">
      <t>ビチク</t>
    </rPh>
    <rPh sb="101" eb="103">
      <t>ブッシ</t>
    </rPh>
    <rPh sb="104" eb="106">
      <t>ヨウイ</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</si>
</sst>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yyyy&quot;年&quot;m&quot;月&quot;d&quot;日&quot;;@"/>
    <numFmt numFmtId="177" formatCode="#&quot;名&quot;"/>
    <numFmt numFmtId="178" formatCode="#&quot;台&quot;"/>
    <numFmt numFmtId="179" formatCode="0_ "/>
  </numFmts>
  <fonts count="26" x14ac:knownFonts="1">
    <font>
      <sz val="11"/>
      <color theme="1"/>
      <name val="ＭＳ Ｐゴシック"/>
      <family val="2"/>
      <charset val="128"/>
      <scheme val="minor"/>
    </font>
    <font>
      <sz val="14"/>
      <color theme="1"/>
      <name val="ＭＳ ゴシック"/>
      <family val="3"/>
      <charset val="128"/>
    </font>
    <font>
      <sz val="20"/>
      <color theme="1"/>
      <name val="ＭＳ ゴシック"/>
      <family val="3"/>
      <charset val="128"/>
    </font>
    <font>
      <sz val="14"/>
      <color theme="1"/>
      <name val="Wingdings"/>
      <charset val="2"/>
    </font>
    <font>
      <sz val="7"/>
      <color theme="1"/>
      <name val="Times New Roman"/>
      <family val="1"/>
    </font>
    <font>
      <sz val="16"/>
      <color theme="1"/>
      <name val="Wingdings"/>
      <charset val="2"/>
    </font>
    <font>
      <sz val="16"/>
      <color theme="1"/>
      <name val="ＭＳ ゴシック"/>
      <family val="3"/>
      <charset val="128"/>
    </font>
    <font>
      <sz val="12"/>
      <color theme="1"/>
      <name val="ＭＳ ゴシック"/>
      <family val="3"/>
      <charset val="128"/>
    </font>
    <font>
      <sz val="12"/>
      <color theme="1"/>
      <name val="Wingdings"/>
      <charset val="2"/>
    </font>
    <font>
      <sz val="6"/>
      <name val="ＭＳ Ｐゴシック"/>
      <family val="2"/>
      <charset val="128"/>
      <scheme val="minor"/>
    </font>
    <font>
      <sz val="12"/>
      <name val="ＭＳ ゴシック"/>
      <family val="3"/>
      <charset val="128"/>
    </font>
    <font>
      <sz val="12"/>
      <color theme="0"/>
      <name val="ＭＳ ゴシック"/>
      <family val="3"/>
      <charset val="128"/>
    </font>
    <font>
      <sz val="22"/>
      <color theme="1"/>
      <name val="ＭＳ ゴシック"/>
      <family val="3"/>
      <charset val="128"/>
    </font>
    <font>
      <sz val="7"/>
      <color theme="1"/>
      <name val="ＭＳ ゴシック"/>
      <family val="3"/>
      <charset val="128"/>
    </font>
    <font>
      <sz val="11"/>
      <color theme="1"/>
      <name val="ＭＳ ゴシック"/>
      <family val="3"/>
      <charset val="128"/>
    </font>
    <font>
      <u/>
      <sz val="11"/>
      <color theme="10"/>
      <name val="ＭＳ Ｐゴシック"/>
      <family val="2"/>
      <charset val="128"/>
      <scheme val="minor"/>
    </font>
    <font>
      <sz val="14"/>
      <color theme="1"/>
      <name val="ＭＳ Ｐゴシック"/>
      <family val="2"/>
      <charset val="128"/>
      <scheme val="minor"/>
    </font>
    <font>
      <sz val="28"/>
      <color theme="1"/>
      <name val="ＭＳ ゴシック"/>
      <family val="3"/>
      <charset val="128"/>
    </font>
    <font>
      <sz val="14"/>
      <color theme="1"/>
      <name val="Times New Roman"/>
      <family val="1"/>
    </font>
    <font>
      <sz val="14"/>
      <color theme="1"/>
      <name val="ＭＳ Ｐゴシック"/>
      <family val="3"/>
      <charset val="128"/>
    </font>
    <font>
      <sz val="14"/>
      <color theme="0"/>
      <name val="ＭＳ ゴシック"/>
      <family val="3"/>
      <charset val="128"/>
    </font>
    <font>
      <sz val="18"/>
      <color theme="1"/>
      <name val="ＭＳ ゴシック"/>
      <family val="3"/>
      <charset val="128"/>
    </font>
    <font>
      <sz val="10"/>
      <color theme="1"/>
      <name val="ＭＳ Ｐゴシック"/>
      <family val="2"/>
      <charset val="128"/>
      <scheme val="minor"/>
    </font>
    <font>
      <sz val="10"/>
      <name val="ＭＳ ゴシック"/>
      <family val="3"/>
      <charset val="128"/>
    </font>
    <font>
      <sz val="14"/>
      <name val="ＭＳ ゴシック"/>
      <family val="3"/>
      <charset val="128"/>
    </font>
    <font>
      <sz val="11"/>
      <color theme="0" tint="-0.34998626667073579"/>
      <name val="ＭＳ Ｐゴシック"/>
      <family val="2"/>
      <charset val="128"/>
      <scheme val="minor"/>
    </font>
  </fonts>
  <fills count="8">
    <fill>
      <patternFill patternType="none"/>
    </fill>
    <fill>
      <patternFill patternType="gray125"/>
    </fill>
    <fill>
      <patternFill patternType="solid">
        <fgColor rgb="FF0070C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1"/>
        <bgColor indexed="64"/>
      </patternFill>
    </fill>
    <fill>
      <patternFill patternType="solid">
        <fgColor theme="0" tint="-4.9989318521683403E-2"/>
        <bgColor indexed="64"/>
      </patternFill>
    </fill>
    <fill>
      <patternFill patternType="solid">
        <fgColor theme="0"/>
        <bgColor indexed="64"/>
      </patternFill>
    </fill>
  </fills>
  <borders count="75">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auto="1"/>
      </left>
      <right style="thin">
        <color auto="1"/>
      </right>
      <top style="thin">
        <color auto="1"/>
      </top>
      <bottom style="thin">
        <color auto="1"/>
      </bottom>
      <diagonal/>
    </border>
    <border>
      <left style="double">
        <color indexed="64"/>
      </left>
      <right/>
      <top/>
      <bottom/>
      <diagonal/>
    </border>
    <border>
      <left style="thin">
        <color auto="1"/>
      </left>
      <right style="thin">
        <color auto="1"/>
      </right>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indexed="64"/>
      </left>
      <right/>
      <top style="thin">
        <color auto="1"/>
      </top>
      <bottom/>
      <diagonal/>
    </border>
    <border>
      <left style="medium">
        <color indexed="64"/>
      </left>
      <right/>
      <top style="thin">
        <color auto="1"/>
      </top>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right style="double">
        <color auto="1"/>
      </right>
      <top style="thin">
        <color auto="1"/>
      </top>
      <bottom/>
      <diagonal/>
    </border>
    <border>
      <left/>
      <right style="double">
        <color auto="1"/>
      </right>
      <top/>
      <bottom/>
      <diagonal/>
    </border>
    <border>
      <left/>
      <right style="double">
        <color auto="1"/>
      </right>
      <top/>
      <bottom style="thin">
        <color auto="1"/>
      </bottom>
      <diagonal/>
    </border>
    <border>
      <left style="medium">
        <color auto="1"/>
      </left>
      <right/>
      <top style="medium">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style="thin">
        <color auto="1"/>
      </bottom>
      <diagonal/>
    </border>
    <border>
      <left/>
      <right style="double">
        <color auto="1"/>
      </right>
      <top/>
      <bottom style="medium">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double">
        <color auto="1"/>
      </left>
      <right/>
      <top style="medium">
        <color auto="1"/>
      </top>
      <bottom style="thin">
        <color auto="1"/>
      </bottom>
      <diagonal/>
    </border>
    <border>
      <left style="double">
        <color auto="1"/>
      </left>
      <right/>
      <top/>
      <bottom style="thin">
        <color auto="1"/>
      </bottom>
      <diagonal/>
    </border>
    <border>
      <left style="double">
        <color auto="1"/>
      </left>
      <right/>
      <top/>
      <bottom style="medium">
        <color auto="1"/>
      </bottom>
      <diagonal/>
    </border>
    <border>
      <left style="medium">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style="medium">
        <color auto="1"/>
      </top>
      <bottom/>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diagonalUp="1">
      <left/>
      <right style="medium">
        <color indexed="64"/>
      </right>
      <top style="thin">
        <color auto="1"/>
      </top>
      <bottom/>
      <diagonal style="thin">
        <color auto="1"/>
      </diagonal>
    </border>
    <border diagonalUp="1">
      <left style="thin">
        <color auto="1"/>
      </left>
      <right/>
      <top/>
      <bottom style="medium">
        <color indexed="64"/>
      </bottom>
      <diagonal style="thin">
        <color auto="1"/>
      </diagonal>
    </border>
    <border diagonalUp="1">
      <left/>
      <right style="thin">
        <color auto="1"/>
      </right>
      <top/>
      <bottom style="medium">
        <color indexed="64"/>
      </bottom>
      <diagonal style="thin">
        <color auto="1"/>
      </diagonal>
    </border>
    <border diagonalUp="1">
      <left/>
      <right style="medium">
        <color indexed="64"/>
      </right>
      <top/>
      <bottom style="medium">
        <color indexed="64"/>
      </bottom>
      <diagonal style="thin">
        <color auto="1"/>
      </diagonal>
    </border>
    <border>
      <left style="thin">
        <color auto="1"/>
      </left>
      <right/>
      <top style="dashed">
        <color auto="1"/>
      </top>
      <bottom style="dashed">
        <color auto="1"/>
      </bottom>
      <diagonal/>
    </border>
    <border>
      <left style="medium">
        <color auto="1"/>
      </left>
      <right style="medium">
        <color auto="1"/>
      </right>
      <top/>
      <bottom/>
      <diagonal/>
    </border>
    <border>
      <left style="thin">
        <color auto="1"/>
      </left>
      <right style="thin">
        <color auto="1"/>
      </right>
      <top/>
      <bottom style="thin">
        <color auto="1"/>
      </bottom>
      <diagonal/>
    </border>
  </borders>
  <cellStyleXfs count="2">
    <xf numFmtId="0" fontId="0" fillId="0" borderId="0">
      <alignment vertical="center"/>
    </xf>
    <xf numFmtId="0" fontId="15" fillId="0" borderId="0" applyNumberFormat="0" applyFill="0" applyBorder="0" applyAlignment="0" applyProtection="0">
      <alignment vertical="center"/>
    </xf>
  </cellStyleXfs>
  <cellXfs count="393">
    <xf numFmtId="0" fontId="0" fillId="0" borderId="0" xfId="0">
      <alignment vertical="center"/>
    </xf>
    <xf numFmtId="0" fontId="2" fillId="0" borderId="0" xfId="0" applyFont="1" applyAlignment="1">
      <alignment horizontal="center" vertical="center"/>
    </xf>
    <xf numFmtId="0" fontId="1" fillId="0" borderId="0" xfId="0" applyFont="1" applyAlignment="1">
      <alignment horizontal="justify" vertical="center"/>
    </xf>
    <xf numFmtId="0" fontId="6" fillId="0" borderId="0" xfId="0" applyFont="1" applyAlignment="1">
      <alignment horizontal="center" vertical="center"/>
    </xf>
    <xf numFmtId="0" fontId="0" fillId="0" borderId="0" xfId="0" applyAlignment="1">
      <alignment vertical="center"/>
    </xf>
    <xf numFmtId="0" fontId="1" fillId="0" borderId="8" xfId="0" applyFont="1" applyBorder="1" applyAlignment="1">
      <alignment horizontal="center" vertical="center"/>
    </xf>
    <xf numFmtId="0" fontId="7" fillId="0" borderId="0" xfId="0" applyFont="1" applyBorder="1">
      <alignment vertical="center"/>
    </xf>
    <xf numFmtId="0" fontId="3" fillId="0" borderId="0" xfId="0" applyFont="1" applyAlignment="1">
      <alignment horizontal="center" vertical="center"/>
    </xf>
    <xf numFmtId="0" fontId="1" fillId="0" borderId="0" xfId="0" applyFont="1" applyAlignment="1">
      <alignment vertical="center" wrapText="1"/>
    </xf>
    <xf numFmtId="0" fontId="7" fillId="0" borderId="0" xfId="0" applyFont="1" applyBorder="1" applyAlignment="1">
      <alignment vertical="center"/>
    </xf>
    <xf numFmtId="0" fontId="8" fillId="0" borderId="0" xfId="0" applyFont="1" applyBorder="1" applyAlignment="1">
      <alignment horizontal="right" vertical="center"/>
    </xf>
    <xf numFmtId="0" fontId="1" fillId="0" borderId="0" xfId="0" applyFont="1" applyBorder="1" applyAlignment="1">
      <alignment vertical="center"/>
    </xf>
    <xf numFmtId="0" fontId="3" fillId="0" borderId="14" xfId="0" applyFont="1" applyBorder="1" applyAlignment="1">
      <alignment vertical="center"/>
    </xf>
    <xf numFmtId="0" fontId="0" fillId="0" borderId="0" xfId="0" applyBorder="1" applyAlignment="1">
      <alignment vertical="center"/>
    </xf>
    <xf numFmtId="0" fontId="14" fillId="0" borderId="0" xfId="0" applyFont="1" applyBorder="1" applyAlignment="1">
      <alignment vertical="center"/>
    </xf>
    <xf numFmtId="0" fontId="14" fillId="0" borderId="0" xfId="0" applyFont="1" applyAlignment="1">
      <alignment vertical="center"/>
    </xf>
    <xf numFmtId="0" fontId="3" fillId="0" borderId="14" xfId="0" applyFont="1" applyBorder="1" applyAlignment="1">
      <alignment vertical="top"/>
    </xf>
    <xf numFmtId="0" fontId="14" fillId="0" borderId="17" xfId="0" applyFont="1" applyBorder="1" applyAlignment="1">
      <alignment vertical="center"/>
    </xf>
    <xf numFmtId="0" fontId="1" fillId="0" borderId="31" xfId="0" applyFont="1" applyBorder="1" applyAlignment="1">
      <alignment vertical="center"/>
    </xf>
    <xf numFmtId="0" fontId="14" fillId="0" borderId="31" xfId="0" applyFont="1" applyBorder="1" applyAlignment="1">
      <alignment vertical="center"/>
    </xf>
    <xf numFmtId="0" fontId="1" fillId="0" borderId="23" xfId="0" applyFont="1" applyBorder="1" applyAlignment="1">
      <alignment vertical="center"/>
    </xf>
    <xf numFmtId="0" fontId="1" fillId="0" borderId="8" xfId="0" applyFont="1" applyBorder="1" applyAlignment="1">
      <alignment vertical="center"/>
    </xf>
    <xf numFmtId="0" fontId="14" fillId="0" borderId="8" xfId="0" applyFont="1" applyBorder="1" applyAlignment="1">
      <alignment vertical="top"/>
    </xf>
    <xf numFmtId="0" fontId="14" fillId="0" borderId="36" xfId="0" applyFont="1" applyBorder="1" applyAlignment="1">
      <alignment vertical="top"/>
    </xf>
    <xf numFmtId="0" fontId="1" fillId="0" borderId="0" xfId="0" applyFont="1" applyBorder="1" applyAlignment="1">
      <alignment horizontal="justify" vertical="center"/>
    </xf>
    <xf numFmtId="0" fontId="10" fillId="0" borderId="0" xfId="0" applyFont="1" applyBorder="1">
      <alignment vertical="center"/>
    </xf>
    <xf numFmtId="0" fontId="7" fillId="0" borderId="17" xfId="0" applyFont="1" applyBorder="1" applyAlignment="1">
      <alignment horizontal="justify" vertical="center" wrapText="1"/>
    </xf>
    <xf numFmtId="0" fontId="11" fillId="2" borderId="14" xfId="0" applyFont="1" applyFill="1" applyBorder="1" applyAlignment="1">
      <alignment vertical="center" wrapText="1"/>
    </xf>
    <xf numFmtId="0" fontId="11" fillId="0" borderId="17" xfId="0" applyFont="1" applyBorder="1" applyAlignment="1">
      <alignment horizontal="justify" vertical="center" wrapText="1"/>
    </xf>
    <xf numFmtId="0" fontId="11" fillId="0" borderId="0" xfId="0" applyFont="1" applyFill="1" applyBorder="1" applyAlignment="1">
      <alignment vertical="center" wrapText="1"/>
    </xf>
    <xf numFmtId="0" fontId="11" fillId="0" borderId="14" xfId="0" applyFont="1" applyFill="1" applyBorder="1" applyAlignment="1">
      <alignment vertical="center" wrapText="1"/>
    </xf>
    <xf numFmtId="0" fontId="10" fillId="0" borderId="0" xfId="0" applyNumberFormat="1" applyFont="1" applyBorder="1" applyAlignment="1">
      <alignment horizontal="justify" vertical="center" wrapText="1"/>
    </xf>
    <xf numFmtId="0" fontId="11" fillId="0" borderId="40" xfId="0" applyFont="1" applyFill="1" applyBorder="1" applyAlignment="1">
      <alignment vertical="center" wrapText="1"/>
    </xf>
    <xf numFmtId="0" fontId="10" fillId="0" borderId="42" xfId="0" applyFont="1" applyBorder="1" applyAlignment="1">
      <alignment horizontal="justify" vertical="center" wrapText="1"/>
    </xf>
    <xf numFmtId="176" fontId="10" fillId="0" borderId="0" xfId="0" applyNumberFormat="1" applyFont="1" applyBorder="1" applyAlignment="1">
      <alignment horizontal="justify" vertical="center" wrapText="1"/>
    </xf>
    <xf numFmtId="0" fontId="7" fillId="0" borderId="41" xfId="0" applyFont="1" applyBorder="1" applyAlignment="1">
      <alignment horizontal="justify" vertical="center" wrapText="1"/>
    </xf>
    <xf numFmtId="0" fontId="7" fillId="0" borderId="42" xfId="0" applyFont="1" applyBorder="1" applyAlignment="1">
      <alignment horizontal="justify" vertical="center" wrapText="1"/>
    </xf>
    <xf numFmtId="0" fontId="11" fillId="0" borderId="0" xfId="0" applyFont="1" applyBorder="1" applyAlignment="1">
      <alignment horizontal="justify" vertical="center" wrapText="1"/>
    </xf>
    <xf numFmtId="0" fontId="10" fillId="0" borderId="0" xfId="0" applyFont="1" applyBorder="1" applyAlignment="1">
      <alignment vertical="center" wrapText="1"/>
    </xf>
    <xf numFmtId="0" fontId="10" fillId="0" borderId="0" xfId="0" applyFont="1" applyBorder="1" applyAlignment="1">
      <alignment horizontal="justify" vertical="center" wrapText="1"/>
    </xf>
    <xf numFmtId="0" fontId="7" fillId="0" borderId="0" xfId="0" applyFont="1" applyBorder="1" applyAlignment="1">
      <alignment horizontal="justify" vertical="center" wrapText="1"/>
    </xf>
    <xf numFmtId="0" fontId="1" fillId="0" borderId="33" xfId="0" applyFont="1" applyBorder="1" applyAlignment="1">
      <alignment vertical="center"/>
    </xf>
    <xf numFmtId="0" fontId="1" fillId="0" borderId="24" xfId="0" applyFont="1" applyBorder="1" applyAlignment="1">
      <alignment vertical="center"/>
    </xf>
    <xf numFmtId="0" fontId="1" fillId="0" borderId="46" xfId="0" applyFont="1" applyBorder="1" applyAlignment="1">
      <alignment vertical="center"/>
    </xf>
    <xf numFmtId="0" fontId="14" fillId="0" borderId="47" xfId="0" applyFont="1" applyBorder="1" applyAlignment="1">
      <alignment vertical="center"/>
    </xf>
    <xf numFmtId="0" fontId="1" fillId="0" borderId="23" xfId="0" applyFont="1" applyBorder="1" applyAlignment="1">
      <alignment vertical="top"/>
    </xf>
    <xf numFmtId="0" fontId="3" fillId="0" borderId="8" xfId="0" applyFont="1" applyBorder="1" applyAlignment="1">
      <alignment vertical="top"/>
    </xf>
    <xf numFmtId="0" fontId="3" fillId="0" borderId="0" xfId="0" applyFont="1" applyBorder="1" applyAlignment="1">
      <alignment vertical="top"/>
    </xf>
    <xf numFmtId="0" fontId="3" fillId="0" borderId="36" xfId="0" applyFont="1" applyBorder="1" applyAlignment="1">
      <alignment vertical="top"/>
    </xf>
    <xf numFmtId="0" fontId="3" fillId="0" borderId="32" xfId="0" applyFont="1" applyBorder="1" applyAlignment="1">
      <alignment vertical="top"/>
    </xf>
    <xf numFmtId="0" fontId="7" fillId="0" borderId="40" xfId="0" applyFont="1" applyFill="1" applyBorder="1" applyAlignment="1">
      <alignment horizontal="justify" vertical="center" wrapText="1"/>
    </xf>
    <xf numFmtId="0" fontId="0" fillId="0" borderId="0" xfId="0" applyFill="1" applyBorder="1">
      <alignment vertical="center"/>
    </xf>
    <xf numFmtId="0" fontId="7" fillId="0" borderId="0" xfId="0" applyFont="1" applyFill="1" applyBorder="1">
      <alignment vertical="center"/>
    </xf>
    <xf numFmtId="0" fontId="7" fillId="0" borderId="42" xfId="0" applyFont="1" applyFill="1" applyBorder="1" applyAlignment="1">
      <alignment vertical="center" wrapText="1"/>
    </xf>
    <xf numFmtId="0" fontId="0" fillId="0" borderId="0" xfId="0" applyBorder="1" applyAlignment="1">
      <alignment vertical="center"/>
    </xf>
    <xf numFmtId="0" fontId="14" fillId="0" borderId="4" xfId="0" applyFont="1" applyBorder="1" applyAlignment="1">
      <alignment vertical="center"/>
    </xf>
    <xf numFmtId="0" fontId="14" fillId="0" borderId="5" xfId="0" applyFont="1" applyBorder="1" applyAlignment="1">
      <alignment vertical="center"/>
    </xf>
    <xf numFmtId="0" fontId="1" fillId="0" borderId="8" xfId="0" applyFont="1" applyBorder="1" applyAlignment="1">
      <alignment horizontal="justify" vertical="center"/>
    </xf>
    <xf numFmtId="0" fontId="14" fillId="0" borderId="3" xfId="0" applyFont="1" applyBorder="1" applyAlignment="1">
      <alignment vertical="center"/>
    </xf>
    <xf numFmtId="0" fontId="1" fillId="0" borderId="0" xfId="0" applyFont="1" applyAlignment="1">
      <alignment vertical="center" wrapText="1"/>
    </xf>
    <xf numFmtId="0" fontId="1" fillId="0" borderId="0" xfId="0" applyFont="1" applyAlignment="1">
      <alignment vertical="top" wrapText="1"/>
    </xf>
    <xf numFmtId="0" fontId="1" fillId="0" borderId="0" xfId="0" applyFont="1" applyBorder="1" applyAlignment="1">
      <alignment vertical="top" wrapText="1"/>
    </xf>
    <xf numFmtId="0" fontId="1" fillId="0" borderId="0" xfId="0" applyFont="1" applyBorder="1" applyAlignment="1">
      <alignment vertical="center"/>
    </xf>
    <xf numFmtId="0" fontId="1" fillId="0" borderId="3" xfId="0" applyFont="1" applyBorder="1" applyAlignment="1">
      <alignment vertical="center"/>
    </xf>
    <xf numFmtId="0" fontId="1" fillId="0" borderId="0" xfId="0" applyFont="1" applyAlignment="1">
      <alignment vertical="center" wrapText="1"/>
    </xf>
    <xf numFmtId="0" fontId="1" fillId="0" borderId="0" xfId="0" applyFont="1" applyBorder="1" applyAlignment="1">
      <alignment horizontal="center" vertical="center" wrapText="1"/>
    </xf>
    <xf numFmtId="0" fontId="3" fillId="0" borderId="0" xfId="0" applyFont="1" applyBorder="1" applyAlignment="1">
      <alignment horizontal="right" vertical="center"/>
    </xf>
    <xf numFmtId="0" fontId="16" fillId="0" borderId="0" xfId="0" applyFont="1" applyBorder="1" applyAlignment="1">
      <alignment vertical="top" wrapText="1"/>
    </xf>
    <xf numFmtId="0" fontId="1" fillId="0" borderId="4" xfId="0" applyFont="1" applyBorder="1" applyAlignment="1">
      <alignment horizontal="right" vertical="center" wrapText="1"/>
    </xf>
    <xf numFmtId="0" fontId="1" fillId="0" borderId="0" xfId="0" applyFont="1" applyAlignment="1">
      <alignment horizontal="right" vertical="center" wrapText="1"/>
    </xf>
    <xf numFmtId="0" fontId="19" fillId="0" borderId="40" xfId="0" applyFont="1" applyBorder="1" applyAlignment="1">
      <alignment horizontal="center" vertical="center"/>
    </xf>
    <xf numFmtId="0" fontId="3" fillId="0" borderId="14" xfId="0" applyFont="1" applyBorder="1" applyAlignment="1">
      <alignment horizontal="center" vertical="center"/>
    </xf>
    <xf numFmtId="0" fontId="3" fillId="0" borderId="34" xfId="0" applyFont="1" applyBorder="1" applyAlignment="1">
      <alignment horizontal="center" vertical="center"/>
    </xf>
    <xf numFmtId="0" fontId="3" fillId="0" borderId="53" xfId="0" applyFont="1" applyBorder="1" applyAlignment="1">
      <alignment horizontal="center" vertical="center"/>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20" fillId="5" borderId="11" xfId="0" applyFont="1" applyFill="1" applyBorder="1" applyAlignment="1">
      <alignment horizontal="right" vertical="center"/>
    </xf>
    <xf numFmtId="0" fontId="1" fillId="0" borderId="0" xfId="0" applyFont="1" applyBorder="1" applyAlignment="1">
      <alignment horizontal="left" vertical="top" wrapText="1"/>
    </xf>
    <xf numFmtId="0" fontId="3" fillId="0" borderId="8" xfId="0" applyFont="1" applyBorder="1" applyAlignment="1">
      <alignment horizontal="right" vertical="center"/>
    </xf>
    <xf numFmtId="0" fontId="3" fillId="0" borderId="9" xfId="0" applyFont="1" applyBorder="1" applyAlignment="1">
      <alignment horizontal="right" vertical="center"/>
    </xf>
    <xf numFmtId="0" fontId="19" fillId="0" borderId="33" xfId="0" applyFont="1" applyBorder="1" applyAlignment="1">
      <alignment vertical="center"/>
    </xf>
    <xf numFmtId="0" fontId="3" fillId="0" borderId="25" xfId="0" applyFont="1" applyBorder="1" applyAlignment="1">
      <alignment vertical="center"/>
    </xf>
    <xf numFmtId="0" fontId="1" fillId="0" borderId="8" xfId="0" applyFont="1" applyBorder="1" applyAlignment="1">
      <alignment vertical="center" wrapText="1"/>
    </xf>
    <xf numFmtId="0" fontId="1" fillId="0" borderId="8" xfId="0" applyFont="1" applyBorder="1" applyAlignment="1">
      <alignment vertical="top"/>
    </xf>
    <xf numFmtId="0" fontId="1" fillId="0" borderId="0" xfId="0" applyFont="1" applyAlignment="1">
      <alignment vertical="center" wrapText="1"/>
    </xf>
    <xf numFmtId="0" fontId="1" fillId="0" borderId="0" xfId="0" applyFont="1" applyAlignment="1">
      <alignment vertical="top" wrapText="1"/>
    </xf>
    <xf numFmtId="0" fontId="10" fillId="0" borderId="0" xfId="0" applyFont="1" applyFill="1" applyBorder="1" applyAlignment="1">
      <alignment vertical="center"/>
    </xf>
    <xf numFmtId="177" fontId="10" fillId="0" borderId="0" xfId="0" applyNumberFormat="1" applyFont="1" applyFill="1" applyBorder="1" applyAlignment="1">
      <alignment horizontal="right" vertical="center" wrapText="1"/>
    </xf>
    <xf numFmtId="177" fontId="10" fillId="0" borderId="0" xfId="0" applyNumberFormat="1" applyFont="1" applyFill="1" applyBorder="1" applyAlignment="1">
      <alignment vertical="center" wrapText="1"/>
    </xf>
    <xf numFmtId="0" fontId="7" fillId="0" borderId="0" xfId="0" applyFont="1" applyAlignment="1">
      <alignment vertical="center" wrapText="1"/>
    </xf>
    <xf numFmtId="0" fontId="1" fillId="0" borderId="0" xfId="0" applyFont="1" applyAlignment="1">
      <alignment vertical="top" wrapText="1"/>
    </xf>
    <xf numFmtId="0" fontId="7" fillId="0" borderId="0" xfId="0" applyFont="1" applyBorder="1" applyAlignment="1">
      <alignment vertical="center" wrapText="1"/>
    </xf>
    <xf numFmtId="0" fontId="7" fillId="0" borderId="42" xfId="0" applyFont="1" applyBorder="1" applyAlignment="1">
      <alignment vertical="center" wrapText="1"/>
    </xf>
    <xf numFmtId="0" fontId="7" fillId="0" borderId="0" xfId="0" applyFont="1" applyFill="1" applyBorder="1" applyAlignment="1">
      <alignment vertical="center" wrapText="1"/>
    </xf>
    <xf numFmtId="0" fontId="7" fillId="0" borderId="42" xfId="0" applyFont="1" applyBorder="1" applyAlignment="1">
      <alignment vertical="top" wrapText="1"/>
    </xf>
    <xf numFmtId="0" fontId="7" fillId="0" borderId="0" xfId="0" applyFont="1" applyBorder="1" applyAlignment="1">
      <alignment vertical="top" wrapText="1"/>
    </xf>
    <xf numFmtId="0" fontId="10" fillId="0" borderId="0" xfId="0" applyFont="1" applyFill="1" applyBorder="1" applyAlignment="1">
      <alignment horizontal="right" vertical="center" wrapText="1"/>
    </xf>
    <xf numFmtId="0" fontId="11" fillId="2" borderId="20" xfId="0" applyFont="1" applyFill="1" applyBorder="1" applyAlignment="1">
      <alignment vertical="center" wrapText="1"/>
    </xf>
    <xf numFmtId="0" fontId="10" fillId="0" borderId="0" xfId="0" applyFont="1" applyFill="1" applyBorder="1" applyAlignment="1">
      <alignment vertical="center" wrapText="1"/>
    </xf>
    <xf numFmtId="0" fontId="7" fillId="0" borderId="3" xfId="0" applyFont="1" applyBorder="1" applyAlignment="1">
      <alignment vertical="center" wrapText="1"/>
    </xf>
    <xf numFmtId="0" fontId="10" fillId="0" borderId="42" xfId="0" applyFont="1" applyBorder="1" applyAlignment="1">
      <alignment vertical="center" wrapText="1"/>
    </xf>
    <xf numFmtId="0" fontId="10" fillId="0" borderId="3" xfId="0" applyFont="1" applyBorder="1" applyAlignment="1">
      <alignment vertical="center" wrapText="1"/>
    </xf>
    <xf numFmtId="0" fontId="1" fillId="0" borderId="0" xfId="0" applyFont="1" applyAlignment="1">
      <alignment vertical="top" wrapText="1"/>
    </xf>
    <xf numFmtId="0" fontId="21" fillId="0" borderId="0" xfId="0" applyFont="1" applyBorder="1">
      <alignment vertical="center"/>
    </xf>
    <xf numFmtId="0" fontId="2" fillId="0" borderId="0" xfId="0" applyFont="1" applyBorder="1">
      <alignment vertical="center"/>
    </xf>
    <xf numFmtId="0" fontId="22" fillId="0" borderId="0" xfId="0" applyFont="1" applyFill="1" applyBorder="1" applyAlignment="1">
      <alignment horizontal="right" vertical="center"/>
    </xf>
    <xf numFmtId="0" fontId="23" fillId="0" borderId="0" xfId="0" applyFont="1" applyBorder="1" applyAlignment="1">
      <alignment horizontal="right" vertical="center" wrapText="1"/>
    </xf>
    <xf numFmtId="0" fontId="25" fillId="0" borderId="0" xfId="0" applyFont="1" applyAlignment="1">
      <alignment vertical="center"/>
    </xf>
    <xf numFmtId="0" fontId="10" fillId="0" borderId="0" xfId="0" applyFont="1" applyBorder="1" applyAlignment="1">
      <alignment vertical="center" shrinkToFit="1"/>
    </xf>
    <xf numFmtId="0" fontId="7" fillId="0" borderId="41" xfId="0" applyFont="1" applyBorder="1" applyAlignment="1">
      <alignment vertical="center" wrapText="1"/>
    </xf>
    <xf numFmtId="0" fontId="7" fillId="0" borderId="17" xfId="0" applyFont="1" applyBorder="1" applyAlignment="1">
      <alignment vertical="center" wrapText="1"/>
    </xf>
    <xf numFmtId="0" fontId="11" fillId="0" borderId="17" xfId="0" applyFont="1" applyFill="1" applyBorder="1" applyAlignment="1">
      <alignment vertical="center" wrapText="1"/>
    </xf>
    <xf numFmtId="0" fontId="7" fillId="0" borderId="0" xfId="0" applyFont="1" applyBorder="1" applyAlignment="1">
      <alignment vertical="center" shrinkToFit="1"/>
    </xf>
    <xf numFmtId="0" fontId="7" fillId="0" borderId="21" xfId="0" applyFont="1" applyBorder="1" applyAlignment="1">
      <alignment horizontal="center" vertical="center" shrinkToFit="1"/>
    </xf>
    <xf numFmtId="0" fontId="11" fillId="2" borderId="15" xfId="0" applyFont="1" applyFill="1" applyBorder="1" applyAlignment="1">
      <alignment vertical="center" shrinkToFit="1"/>
    </xf>
    <xf numFmtId="0" fontId="11" fillId="0" borderId="15" xfId="0" applyFont="1" applyFill="1" applyBorder="1" applyAlignment="1">
      <alignment vertical="center" shrinkToFit="1"/>
    </xf>
    <xf numFmtId="176" fontId="10" fillId="0" borderId="16" xfId="0" applyNumberFormat="1" applyFont="1" applyBorder="1" applyAlignment="1">
      <alignment horizontal="justify" vertical="center" shrinkToFit="1"/>
    </xf>
    <xf numFmtId="0" fontId="7" fillId="0" borderId="16" xfId="0" applyFont="1" applyBorder="1" applyAlignment="1">
      <alignment horizontal="justify" vertical="center" shrinkToFit="1"/>
    </xf>
    <xf numFmtId="0" fontId="7" fillId="0" borderId="18" xfId="0" applyFont="1" applyBorder="1" applyAlignment="1">
      <alignment horizontal="justify" vertical="center" shrinkToFit="1"/>
    </xf>
    <xf numFmtId="0" fontId="11" fillId="2" borderId="21" xfId="0" applyFont="1" applyFill="1" applyBorder="1" applyAlignment="1">
      <alignment vertical="center" shrinkToFit="1"/>
    </xf>
    <xf numFmtId="0" fontId="11" fillId="0" borderId="16" xfId="0" applyFont="1" applyFill="1" applyBorder="1" applyAlignment="1">
      <alignment vertical="center" shrinkToFit="1"/>
    </xf>
    <xf numFmtId="0" fontId="15" fillId="0" borderId="16" xfId="1" applyBorder="1" applyAlignment="1">
      <alignment horizontal="justify" vertical="center" shrinkToFit="1"/>
    </xf>
    <xf numFmtId="0" fontId="10" fillId="0" borderId="16" xfId="0" applyFont="1" applyFill="1" applyBorder="1" applyAlignment="1">
      <alignment vertical="center" shrinkToFit="1"/>
    </xf>
    <xf numFmtId="3" fontId="7" fillId="0" borderId="16" xfId="0" applyNumberFormat="1" applyFont="1" applyBorder="1" applyAlignment="1">
      <alignment horizontal="justify" vertical="center" shrinkToFit="1"/>
    </xf>
    <xf numFmtId="0" fontId="10" fillId="0" borderId="16" xfId="0" applyFont="1" applyBorder="1" applyAlignment="1">
      <alignment horizontal="justify" vertical="center" shrinkToFit="1"/>
    </xf>
    <xf numFmtId="0" fontId="10" fillId="4" borderId="44" xfId="0" applyFont="1" applyFill="1" applyBorder="1" applyAlignment="1">
      <alignment vertical="center" wrapText="1"/>
    </xf>
    <xf numFmtId="0" fontId="7" fillId="4" borderId="45" xfId="0" applyFont="1" applyFill="1" applyBorder="1" applyAlignment="1">
      <alignment horizontal="justify" vertical="center" shrinkToFit="1"/>
    </xf>
    <xf numFmtId="0" fontId="7" fillId="4" borderId="44" xfId="0" applyFont="1" applyFill="1" applyBorder="1">
      <alignment vertical="center"/>
    </xf>
    <xf numFmtId="0" fontId="7" fillId="4" borderId="45" xfId="0" applyFont="1" applyFill="1" applyBorder="1" applyAlignment="1">
      <alignment vertical="center" shrinkToFit="1"/>
    </xf>
    <xf numFmtId="0" fontId="10" fillId="4" borderId="44" xfId="0" applyFont="1" applyFill="1" applyBorder="1" applyAlignment="1">
      <alignment horizontal="justify" vertical="center" wrapText="1"/>
    </xf>
    <xf numFmtId="0" fontId="10" fillId="4" borderId="45" xfId="0" applyFont="1" applyFill="1" applyBorder="1" applyAlignment="1">
      <alignment horizontal="justify" vertical="center" shrinkToFit="1"/>
    </xf>
    <xf numFmtId="0" fontId="10" fillId="3" borderId="39" xfId="0" applyNumberFormat="1" applyFont="1" applyFill="1" applyBorder="1" applyAlignment="1" applyProtection="1">
      <alignment horizontal="justify" vertical="center" wrapText="1"/>
      <protection locked="0"/>
    </xf>
    <xf numFmtId="177" fontId="10" fillId="3" borderId="39" xfId="0" applyNumberFormat="1" applyFont="1" applyFill="1" applyBorder="1" applyAlignment="1" applyProtection="1">
      <alignment vertical="center" wrapText="1"/>
      <protection locked="0"/>
    </xf>
    <xf numFmtId="0" fontId="0" fillId="3" borderId="39" xfId="0" applyFill="1" applyBorder="1" applyProtection="1">
      <alignment vertical="center"/>
      <protection locked="0"/>
    </xf>
    <xf numFmtId="178" fontId="10" fillId="3" borderId="39" xfId="0" applyNumberFormat="1" applyFont="1" applyFill="1" applyBorder="1" applyAlignment="1" applyProtection="1">
      <alignment vertical="center" wrapText="1"/>
      <protection locked="0"/>
    </xf>
    <xf numFmtId="0" fontId="0" fillId="3" borderId="39" xfId="0" applyFill="1" applyBorder="1" applyAlignment="1" applyProtection="1">
      <alignment horizontal="center" vertical="center"/>
      <protection locked="0"/>
    </xf>
    <xf numFmtId="177" fontId="10" fillId="3" borderId="39" xfId="0" applyNumberFormat="1" applyFont="1" applyFill="1" applyBorder="1" applyAlignment="1" applyProtection="1">
      <alignment horizontal="right" vertical="center" wrapText="1"/>
      <protection locked="0"/>
    </xf>
    <xf numFmtId="0" fontId="7" fillId="0" borderId="0" xfId="0" applyFont="1" applyBorder="1" applyAlignment="1">
      <alignment vertical="center" wrapText="1"/>
    </xf>
    <xf numFmtId="0" fontId="14" fillId="6" borderId="19" xfId="0" applyFont="1" applyFill="1" applyBorder="1" applyAlignment="1">
      <alignment vertical="center"/>
    </xf>
    <xf numFmtId="0" fontId="14" fillId="6" borderId="21" xfId="0" applyFont="1" applyFill="1" applyBorder="1" applyAlignment="1">
      <alignment vertical="center"/>
    </xf>
    <xf numFmtId="0" fontId="0" fillId="6" borderId="19" xfId="0" applyFill="1" applyBorder="1" applyAlignment="1">
      <alignment vertical="center"/>
    </xf>
    <xf numFmtId="0" fontId="0" fillId="6" borderId="21" xfId="0" applyFill="1" applyBorder="1" applyAlignment="1">
      <alignment vertical="center"/>
    </xf>
    <xf numFmtId="0" fontId="14" fillId="6" borderId="20" xfId="0" applyFont="1" applyFill="1" applyBorder="1" applyAlignment="1">
      <alignment vertical="center"/>
    </xf>
    <xf numFmtId="0" fontId="1" fillId="0" borderId="0" xfId="0" applyFont="1" applyBorder="1" applyAlignment="1">
      <alignment vertical="center"/>
    </xf>
    <xf numFmtId="0" fontId="1" fillId="0" borderId="3" xfId="0" applyFont="1" applyBorder="1" applyAlignment="1">
      <alignment vertical="center"/>
    </xf>
    <xf numFmtId="0" fontId="1" fillId="0" borderId="0" xfId="0" applyFont="1" applyAlignment="1">
      <alignment vertical="top" wrapText="1"/>
    </xf>
    <xf numFmtId="0" fontId="19" fillId="0" borderId="0" xfId="0" applyFont="1" applyBorder="1" applyAlignment="1">
      <alignment horizontal="center" vertical="center"/>
    </xf>
    <xf numFmtId="0" fontId="8" fillId="0" borderId="12" xfId="0" applyFont="1" applyBorder="1" applyAlignment="1">
      <alignment horizontal="right" vertical="center"/>
    </xf>
    <xf numFmtId="0" fontId="3" fillId="0" borderId="0" xfId="0" applyFont="1" applyBorder="1" applyAlignment="1">
      <alignment horizontal="center" vertical="center"/>
    </xf>
    <xf numFmtId="0" fontId="1" fillId="0" borderId="0" xfId="0" applyFont="1" applyAlignment="1">
      <alignment vertical="top" wrapText="1"/>
    </xf>
    <xf numFmtId="0" fontId="1" fillId="0" borderId="0" xfId="0" applyFont="1" applyAlignment="1">
      <alignment vertical="center"/>
    </xf>
    <xf numFmtId="0" fontId="19" fillId="0" borderId="0" xfId="0" applyFont="1" applyBorder="1" applyAlignment="1">
      <alignment horizontal="center" vertical="center"/>
    </xf>
    <xf numFmtId="0" fontId="1" fillId="0" borderId="0" xfId="0" applyFont="1" applyAlignment="1">
      <alignment vertical="top" wrapText="1"/>
    </xf>
    <xf numFmtId="0" fontId="1" fillId="0" borderId="0" xfId="0" applyFont="1" applyBorder="1" applyAlignment="1">
      <alignment vertical="top" wrapText="1"/>
    </xf>
    <xf numFmtId="0" fontId="1" fillId="0" borderId="3" xfId="0" applyFont="1" applyBorder="1" applyAlignment="1">
      <alignment vertical="top" wrapText="1"/>
    </xf>
    <xf numFmtId="0" fontId="7" fillId="0" borderId="0" xfId="0" applyFont="1">
      <alignment vertical="center"/>
    </xf>
    <xf numFmtId="0" fontId="14" fillId="7" borderId="17" xfId="0" applyFont="1" applyFill="1" applyBorder="1" applyAlignment="1">
      <alignment vertical="center"/>
    </xf>
    <xf numFmtId="0" fontId="1" fillId="0" borderId="0" xfId="0" applyFont="1" applyAlignment="1">
      <alignment horizontal="right" vertical="top" wrapText="1"/>
    </xf>
    <xf numFmtId="0" fontId="7" fillId="0" borderId="0" xfId="0" applyFont="1" applyAlignment="1">
      <alignment horizontal="left" vertical="center" wrapText="1"/>
    </xf>
    <xf numFmtId="0" fontId="19" fillId="0" borderId="0" xfId="0" applyFont="1" applyBorder="1" applyAlignment="1">
      <alignment horizontal="center" vertical="center" shrinkToFit="1"/>
    </xf>
    <xf numFmtId="0" fontId="19" fillId="0" borderId="0" xfId="0" applyFont="1" applyBorder="1" applyAlignment="1">
      <alignment horizontal="center" vertical="center"/>
    </xf>
    <xf numFmtId="0" fontId="20" fillId="5" borderId="74" xfId="0" applyFont="1" applyFill="1" applyBorder="1" applyAlignment="1">
      <alignment horizontal="right" vertical="center"/>
    </xf>
    <xf numFmtId="0" fontId="0" fillId="0" borderId="8" xfId="0" applyBorder="1" applyAlignment="1">
      <alignment vertical="center"/>
    </xf>
    <xf numFmtId="0" fontId="0" fillId="0" borderId="3" xfId="0" applyBorder="1" applyAlignment="1">
      <alignment vertical="center"/>
    </xf>
    <xf numFmtId="0" fontId="0" fillId="0" borderId="9" xfId="0" applyBorder="1" applyAlignment="1">
      <alignment vertical="center"/>
    </xf>
    <xf numFmtId="0" fontId="0" fillId="0" borderId="6" xfId="0" applyBorder="1" applyAlignment="1">
      <alignment vertical="center"/>
    </xf>
    <xf numFmtId="0" fontId="0" fillId="0" borderId="2" xfId="0" applyBorder="1" applyAlignment="1">
      <alignment vertical="center"/>
    </xf>
    <xf numFmtId="0" fontId="10" fillId="3" borderId="43" xfId="0" applyFont="1" applyFill="1" applyBorder="1" applyAlignment="1" applyProtection="1">
      <alignment vertical="center" wrapText="1"/>
      <protection locked="0"/>
    </xf>
    <xf numFmtId="0" fontId="10" fillId="3" borderId="7" xfId="0" applyFont="1" applyFill="1" applyBorder="1" applyAlignment="1" applyProtection="1">
      <alignment vertical="center" wrapText="1"/>
      <protection locked="0"/>
    </xf>
    <xf numFmtId="0" fontId="10" fillId="3" borderId="1" xfId="0" applyFont="1" applyFill="1" applyBorder="1" applyAlignment="1" applyProtection="1">
      <alignment vertical="center" wrapText="1"/>
      <protection locked="0"/>
    </xf>
    <xf numFmtId="0" fontId="7" fillId="4" borderId="72" xfId="0" applyFont="1" applyFill="1" applyBorder="1" applyAlignment="1">
      <alignment vertical="center" wrapText="1"/>
    </xf>
    <xf numFmtId="0" fontId="7" fillId="4" borderId="44" xfId="0" applyFont="1" applyFill="1" applyBorder="1" applyAlignment="1">
      <alignment vertical="center" wrapText="1"/>
    </xf>
    <xf numFmtId="0" fontId="10" fillId="3" borderId="43" xfId="0" applyFont="1" applyFill="1" applyBorder="1" applyAlignment="1" applyProtection="1">
      <alignment horizontal="right" vertical="center" wrapText="1"/>
      <protection locked="0"/>
    </xf>
    <xf numFmtId="0" fontId="10" fillId="3" borderId="1" xfId="0" applyFont="1" applyFill="1" applyBorder="1" applyAlignment="1" applyProtection="1">
      <alignment horizontal="right" vertical="center" wrapText="1"/>
      <protection locked="0"/>
    </xf>
    <xf numFmtId="0" fontId="7" fillId="0" borderId="0" xfId="0" applyFont="1" applyBorder="1" applyAlignment="1">
      <alignment vertical="center" wrapText="1"/>
    </xf>
    <xf numFmtId="179" fontId="10" fillId="3" borderId="43" xfId="0" applyNumberFormat="1" applyFont="1" applyFill="1" applyBorder="1" applyAlignment="1" applyProtection="1">
      <alignment vertical="center" wrapText="1"/>
      <protection locked="0"/>
    </xf>
    <xf numFmtId="179" fontId="10" fillId="3" borderId="1" xfId="0" applyNumberFormat="1" applyFont="1" applyFill="1" applyBorder="1" applyAlignment="1" applyProtection="1">
      <alignment vertical="center" wrapText="1"/>
      <protection locked="0"/>
    </xf>
    <xf numFmtId="0" fontId="10" fillId="3" borderId="10" xfId="0" applyFont="1" applyFill="1" applyBorder="1" applyAlignment="1" applyProtection="1">
      <alignment vertical="top" wrapText="1"/>
      <protection locked="0"/>
    </xf>
    <xf numFmtId="0" fontId="10" fillId="3" borderId="4" xfId="0" applyFont="1" applyFill="1" applyBorder="1" applyAlignment="1" applyProtection="1">
      <alignment vertical="top" wrapText="1"/>
      <protection locked="0"/>
    </xf>
    <xf numFmtId="0" fontId="10" fillId="3" borderId="5" xfId="0" applyFont="1" applyFill="1" applyBorder="1" applyAlignment="1" applyProtection="1">
      <alignment vertical="top" wrapText="1"/>
      <protection locked="0"/>
    </xf>
    <xf numFmtId="0" fontId="10" fillId="3" borderId="9" xfId="0" applyFont="1" applyFill="1" applyBorder="1" applyAlignment="1" applyProtection="1">
      <alignment vertical="top" wrapText="1"/>
      <protection locked="0"/>
    </xf>
    <xf numFmtId="0" fontId="10" fillId="3" borderId="6" xfId="0" applyFont="1" applyFill="1" applyBorder="1" applyAlignment="1" applyProtection="1">
      <alignment vertical="top" wrapText="1"/>
      <protection locked="0"/>
    </xf>
    <xf numFmtId="0" fontId="10" fillId="3" borderId="2" xfId="0" applyFont="1" applyFill="1" applyBorder="1" applyAlignment="1" applyProtection="1">
      <alignment vertical="top" wrapText="1"/>
      <protection locked="0"/>
    </xf>
    <xf numFmtId="0" fontId="7" fillId="3" borderId="43" xfId="0" applyFont="1" applyFill="1" applyBorder="1" applyAlignment="1" applyProtection="1">
      <alignment vertical="center"/>
      <protection locked="0"/>
    </xf>
    <xf numFmtId="0" fontId="7" fillId="3" borderId="7" xfId="0" applyFont="1" applyFill="1" applyBorder="1" applyAlignment="1" applyProtection="1">
      <alignment vertical="center"/>
      <protection locked="0"/>
    </xf>
    <xf numFmtId="0" fontId="7" fillId="3" borderId="1" xfId="0" applyFont="1" applyFill="1" applyBorder="1" applyAlignment="1" applyProtection="1">
      <alignment vertical="center"/>
      <protection locked="0"/>
    </xf>
    <xf numFmtId="0" fontId="7" fillId="0" borderId="43"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10" fillId="0" borderId="0" xfId="0" applyFont="1" applyFill="1" applyBorder="1" applyAlignment="1">
      <alignment horizontal="right" vertical="center" shrinkToFit="1"/>
    </xf>
    <xf numFmtId="177" fontId="10" fillId="3" borderId="43" xfId="0" applyNumberFormat="1" applyFont="1" applyFill="1" applyBorder="1" applyAlignment="1" applyProtection="1">
      <alignment horizontal="right" vertical="center" wrapText="1"/>
      <protection locked="0"/>
    </xf>
    <xf numFmtId="177" fontId="10" fillId="3" borderId="1" xfId="0" applyNumberFormat="1" applyFont="1" applyFill="1" applyBorder="1" applyAlignment="1" applyProtection="1">
      <alignment horizontal="right" vertical="center" wrapText="1"/>
      <protection locked="0"/>
    </xf>
    <xf numFmtId="0" fontId="15" fillId="3" borderId="43" xfId="1" applyFill="1" applyBorder="1" applyProtection="1">
      <alignment vertical="center"/>
      <protection locked="0"/>
    </xf>
    <xf numFmtId="0" fontId="0" fillId="3" borderId="7" xfId="0" applyFill="1" applyBorder="1" applyProtection="1">
      <alignment vertical="center"/>
      <protection locked="0"/>
    </xf>
    <xf numFmtId="0" fontId="0" fillId="3" borderId="1" xfId="0" applyFill="1" applyBorder="1" applyProtection="1">
      <alignment vertical="center"/>
      <protection locked="0"/>
    </xf>
    <xf numFmtId="0" fontId="7" fillId="0" borderId="20" xfId="0" applyFont="1" applyBorder="1" applyAlignment="1">
      <alignment horizontal="center" vertical="center" wrapText="1"/>
    </xf>
    <xf numFmtId="0" fontId="7" fillId="0" borderId="19" xfId="0" applyFont="1" applyBorder="1" applyAlignment="1">
      <alignment horizontal="center" vertical="center" wrapText="1"/>
    </xf>
    <xf numFmtId="0" fontId="11" fillId="2" borderId="19" xfId="0" applyFont="1" applyFill="1" applyBorder="1" applyAlignment="1">
      <alignment vertical="center" wrapText="1"/>
    </xf>
    <xf numFmtId="0" fontId="11" fillId="2" borderId="20" xfId="0" applyFont="1" applyFill="1" applyBorder="1" applyAlignment="1">
      <alignment vertical="center" wrapText="1"/>
    </xf>
    <xf numFmtId="0" fontId="10" fillId="3" borderId="43" xfId="0" applyFont="1" applyFill="1" applyBorder="1" applyAlignment="1" applyProtection="1">
      <alignment horizontal="center" vertical="center" wrapText="1"/>
      <protection locked="0"/>
    </xf>
    <xf numFmtId="0" fontId="10" fillId="3" borderId="1" xfId="0" applyFont="1" applyFill="1" applyBorder="1" applyAlignment="1" applyProtection="1">
      <alignment horizontal="center" vertical="center" wrapText="1"/>
      <protection locked="0"/>
    </xf>
    <xf numFmtId="0" fontId="10" fillId="0" borderId="0" xfId="0" applyFont="1" applyFill="1" applyBorder="1" applyAlignment="1">
      <alignment horizontal="center" vertical="center" wrapText="1"/>
    </xf>
    <xf numFmtId="0" fontId="7" fillId="0" borderId="0" xfId="0" applyFont="1" applyAlignment="1">
      <alignment vertical="center" wrapText="1"/>
    </xf>
    <xf numFmtId="0" fontId="7" fillId="0" borderId="0" xfId="0" applyFont="1" applyBorder="1" applyAlignment="1">
      <alignment vertical="center"/>
    </xf>
    <xf numFmtId="177" fontId="10" fillId="3" borderId="43" xfId="0" applyNumberFormat="1" applyFont="1" applyFill="1" applyBorder="1" applyAlignment="1" applyProtection="1">
      <alignment horizontal="center" vertical="center" wrapText="1"/>
      <protection locked="0"/>
    </xf>
    <xf numFmtId="177" fontId="10" fillId="3" borderId="7" xfId="0" applyNumberFormat="1" applyFont="1" applyFill="1" applyBorder="1" applyAlignment="1" applyProtection="1">
      <alignment horizontal="center" vertical="center" wrapText="1"/>
      <protection locked="0"/>
    </xf>
    <xf numFmtId="177" fontId="10" fillId="3" borderId="1" xfId="0" applyNumberFormat="1" applyFont="1" applyFill="1" applyBorder="1" applyAlignment="1" applyProtection="1">
      <alignment horizontal="center" vertical="center" wrapText="1"/>
      <protection locked="0"/>
    </xf>
    <xf numFmtId="0" fontId="11" fillId="2" borderId="21" xfId="0" applyFont="1" applyFill="1" applyBorder="1" applyAlignment="1">
      <alignment vertical="center" wrapText="1"/>
    </xf>
    <xf numFmtId="0" fontId="7" fillId="3" borderId="10" xfId="0" applyFont="1" applyFill="1" applyBorder="1" applyAlignment="1" applyProtection="1">
      <alignment vertical="top"/>
      <protection locked="0"/>
    </xf>
    <xf numFmtId="0" fontId="7" fillId="3" borderId="4" xfId="0" applyFont="1" applyFill="1" applyBorder="1" applyAlignment="1" applyProtection="1">
      <alignment vertical="top"/>
      <protection locked="0"/>
    </xf>
    <xf numFmtId="0" fontId="7" fillId="3" borderId="5" xfId="0" applyFont="1" applyFill="1" applyBorder="1" applyAlignment="1" applyProtection="1">
      <alignment vertical="top"/>
      <protection locked="0"/>
    </xf>
    <xf numFmtId="0" fontId="7" fillId="3" borderId="9" xfId="0" applyFont="1" applyFill="1" applyBorder="1" applyAlignment="1" applyProtection="1">
      <alignment vertical="top"/>
      <protection locked="0"/>
    </xf>
    <xf numFmtId="0" fontId="7" fillId="3" borderId="6" xfId="0" applyFont="1" applyFill="1" applyBorder="1" applyAlignment="1" applyProtection="1">
      <alignment vertical="top"/>
      <protection locked="0"/>
    </xf>
    <xf numFmtId="0" fontId="7" fillId="3" borderId="2" xfId="0" applyFont="1" applyFill="1" applyBorder="1" applyAlignment="1" applyProtection="1">
      <alignment vertical="top"/>
      <protection locked="0"/>
    </xf>
    <xf numFmtId="0" fontId="10" fillId="3" borderId="43" xfId="0" applyFont="1" applyFill="1" applyBorder="1" applyAlignment="1" applyProtection="1">
      <alignment horizontal="left" vertical="center" wrapText="1"/>
      <protection locked="0"/>
    </xf>
    <xf numFmtId="0" fontId="10" fillId="3" borderId="7" xfId="0" applyFont="1" applyFill="1" applyBorder="1" applyAlignment="1" applyProtection="1">
      <alignment horizontal="left" vertical="center" wrapText="1"/>
      <protection locked="0"/>
    </xf>
    <xf numFmtId="0" fontId="10" fillId="3" borderId="1" xfId="0" applyFont="1" applyFill="1" applyBorder="1" applyAlignment="1" applyProtection="1">
      <alignment horizontal="left" vertical="center" wrapText="1"/>
      <protection locked="0"/>
    </xf>
    <xf numFmtId="0" fontId="19" fillId="0" borderId="0" xfId="0" applyFont="1" applyAlignment="1">
      <alignment vertical="center"/>
    </xf>
    <xf numFmtId="0" fontId="1" fillId="0" borderId="0" xfId="0" applyFont="1" applyAlignment="1">
      <alignment horizontal="left" vertical="center" wrapText="1"/>
    </xf>
    <xf numFmtId="0" fontId="1" fillId="0" borderId="6" xfId="0" applyFont="1" applyBorder="1" applyAlignment="1">
      <alignment horizontal="left" vertical="center" wrapText="1"/>
    </xf>
    <xf numFmtId="0" fontId="20" fillId="5" borderId="10" xfId="0" applyFont="1" applyFill="1" applyBorder="1" applyAlignment="1">
      <alignment horizontal="center" vertical="center"/>
    </xf>
    <xf numFmtId="0" fontId="20" fillId="5" borderId="4" xfId="0" applyFont="1" applyFill="1" applyBorder="1" applyAlignment="1">
      <alignment horizontal="center" vertical="center"/>
    </xf>
    <xf numFmtId="0" fontId="1" fillId="0" borderId="0" xfId="0" applyFont="1" applyBorder="1" applyAlignment="1">
      <alignment horizontal="center" vertical="center" wrapText="1"/>
    </xf>
    <xf numFmtId="0" fontId="1" fillId="0" borderId="0" xfId="0" applyFont="1" applyAlignment="1">
      <alignment horizontal="left" vertical="center"/>
    </xf>
    <xf numFmtId="0" fontId="1" fillId="0" borderId="0" xfId="0" applyFont="1" applyAlignment="1">
      <alignment horizontal="left" vertical="top" wrapText="1"/>
    </xf>
    <xf numFmtId="0" fontId="1" fillId="0" borderId="0" xfId="0" applyFont="1" applyFill="1" applyAlignment="1">
      <alignment horizontal="left" vertical="top" wrapText="1"/>
    </xf>
    <xf numFmtId="0" fontId="7" fillId="0" borderId="0" xfId="0" applyFont="1" applyAlignment="1">
      <alignment horizontal="left" vertical="center"/>
    </xf>
    <xf numFmtId="0" fontId="1" fillId="0" borderId="22" xfId="0" applyFont="1" applyBorder="1" applyAlignment="1">
      <alignment vertical="top" wrapText="1"/>
    </xf>
    <xf numFmtId="0" fontId="1" fillId="0" borderId="14" xfId="0" applyFont="1" applyBorder="1" applyAlignment="1">
      <alignment vertical="top" wrapText="1"/>
    </xf>
    <xf numFmtId="0" fontId="1" fillId="0" borderId="34" xfId="0" applyFont="1" applyBorder="1" applyAlignment="1">
      <alignment vertical="top" wrapText="1"/>
    </xf>
    <xf numFmtId="0" fontId="1" fillId="0" borderId="47" xfId="0" applyFont="1" applyBorder="1" applyAlignment="1">
      <alignment vertical="top" wrapText="1"/>
    </xf>
    <xf numFmtId="0" fontId="1" fillId="0" borderId="17" xfId="0" applyFont="1" applyBorder="1" applyAlignment="1">
      <alignment vertical="top" wrapText="1"/>
    </xf>
    <xf numFmtId="0" fontId="1" fillId="0" borderId="35" xfId="0" applyFont="1" applyBorder="1" applyAlignment="1">
      <alignment vertical="top" wrapText="1"/>
    </xf>
    <xf numFmtId="0" fontId="1" fillId="0" borderId="0" xfId="0" applyFont="1" applyAlignment="1">
      <alignment vertical="top" wrapText="1"/>
    </xf>
    <xf numFmtId="0" fontId="19" fillId="0" borderId="66" xfId="0" applyFont="1" applyBorder="1" applyAlignment="1">
      <alignment horizontal="center" vertical="center"/>
    </xf>
    <xf numFmtId="0" fontId="19" fillId="0" borderId="67" xfId="0" applyFont="1" applyBorder="1" applyAlignment="1">
      <alignment horizontal="center" vertical="center"/>
    </xf>
    <xf numFmtId="0" fontId="19" fillId="0" borderId="69" xfId="0" applyFont="1" applyBorder="1" applyAlignment="1">
      <alignment horizontal="center" vertical="center"/>
    </xf>
    <xf numFmtId="0" fontId="19" fillId="0" borderId="70" xfId="0" applyFont="1" applyBorder="1" applyAlignment="1">
      <alignment horizontal="center" vertical="center"/>
    </xf>
    <xf numFmtId="0" fontId="19" fillId="0" borderId="40" xfId="0" applyFont="1" applyBorder="1" applyAlignment="1">
      <alignment horizontal="center" vertical="center" shrinkToFit="1"/>
    </xf>
    <xf numFmtId="0" fontId="19" fillId="0" borderId="34" xfId="0" applyFont="1" applyBorder="1" applyAlignment="1">
      <alignment horizontal="center" vertical="center" shrinkToFit="1"/>
    </xf>
    <xf numFmtId="0" fontId="19" fillId="0" borderId="41" xfId="0" applyFont="1" applyBorder="1" applyAlignment="1">
      <alignment horizontal="center" vertical="center" shrinkToFit="1"/>
    </xf>
    <xf numFmtId="0" fontId="19" fillId="0" borderId="35" xfId="0" applyFont="1" applyBorder="1" applyAlignment="1">
      <alignment horizontal="center" vertical="center" shrinkToFit="1"/>
    </xf>
    <xf numFmtId="0" fontId="1" fillId="0" borderId="23" xfId="0" applyFont="1" applyBorder="1" applyAlignment="1">
      <alignment vertical="top" wrapText="1"/>
    </xf>
    <xf numFmtId="0" fontId="1" fillId="0" borderId="30" xfId="0" applyFont="1" applyBorder="1" applyAlignment="1">
      <alignment vertical="top" wrapText="1"/>
    </xf>
    <xf numFmtId="0" fontId="1" fillId="0" borderId="8" xfId="0" applyFont="1" applyBorder="1" applyAlignment="1">
      <alignment vertical="top" wrapText="1"/>
    </xf>
    <xf numFmtId="0" fontId="1" fillId="0" borderId="31" xfId="0" applyFont="1" applyBorder="1" applyAlignment="1">
      <alignment vertical="top" wrapText="1"/>
    </xf>
    <xf numFmtId="0" fontId="1" fillId="0" borderId="36" xfId="0" applyFont="1" applyBorder="1" applyAlignment="1">
      <alignment vertical="top" wrapText="1"/>
    </xf>
    <xf numFmtId="0" fontId="1" fillId="0" borderId="32" xfId="0" applyFont="1" applyBorder="1" applyAlignment="1">
      <alignment vertical="top" wrapText="1"/>
    </xf>
    <xf numFmtId="0" fontId="24" fillId="0" borderId="22" xfId="0" applyFont="1" applyBorder="1" applyAlignment="1">
      <alignment vertical="top" wrapText="1"/>
    </xf>
    <xf numFmtId="0" fontId="24" fillId="0" borderId="14" xfId="0" applyFont="1" applyBorder="1" applyAlignment="1">
      <alignment vertical="top" wrapText="1"/>
    </xf>
    <xf numFmtId="0" fontId="24" fillId="0" borderId="34" xfId="0" applyFont="1" applyBorder="1" applyAlignment="1">
      <alignment vertical="top" wrapText="1"/>
    </xf>
    <xf numFmtId="0" fontId="24" fillId="0" borderId="12" xfId="0" applyFont="1" applyBorder="1" applyAlignment="1">
      <alignment vertical="top" wrapText="1"/>
    </xf>
    <xf numFmtId="0" fontId="24" fillId="0" borderId="0" xfId="0" applyFont="1" applyBorder="1" applyAlignment="1">
      <alignment vertical="top" wrapText="1"/>
    </xf>
    <xf numFmtId="0" fontId="24" fillId="0" borderId="3" xfId="0" applyFont="1" applyBorder="1" applyAlignment="1">
      <alignment vertical="top" wrapText="1"/>
    </xf>
    <xf numFmtId="0" fontId="24" fillId="0" borderId="47" xfId="0" applyFont="1" applyBorder="1" applyAlignment="1">
      <alignment vertical="top" wrapText="1"/>
    </xf>
    <xf numFmtId="0" fontId="24" fillId="0" borderId="17" xfId="0" applyFont="1" applyBorder="1" applyAlignment="1">
      <alignment vertical="top" wrapText="1"/>
    </xf>
    <xf numFmtId="0" fontId="24" fillId="0" borderId="35" xfId="0" applyFont="1" applyBorder="1" applyAlignment="1">
      <alignment vertical="top" wrapText="1"/>
    </xf>
    <xf numFmtId="0" fontId="1" fillId="0" borderId="12" xfId="0" applyFont="1" applyBorder="1" applyAlignment="1">
      <alignment vertical="top" wrapText="1"/>
    </xf>
    <xf numFmtId="0" fontId="1" fillId="0" borderId="0" xfId="0" applyFont="1" applyBorder="1" applyAlignment="1">
      <alignment vertical="top" wrapText="1"/>
    </xf>
    <xf numFmtId="0" fontId="1" fillId="0" borderId="3" xfId="0" applyFont="1" applyBorder="1" applyAlignment="1">
      <alignment vertical="top" wrapText="1"/>
    </xf>
    <xf numFmtId="0" fontId="1" fillId="0" borderId="6" xfId="0" applyFont="1" applyBorder="1" applyAlignment="1">
      <alignment vertical="top" wrapText="1"/>
    </xf>
    <xf numFmtId="0" fontId="1" fillId="0" borderId="2" xfId="0" applyFont="1" applyBorder="1" applyAlignment="1">
      <alignment vertical="top" wrapText="1"/>
    </xf>
    <xf numFmtId="0" fontId="3" fillId="0" borderId="0" xfId="0" applyFont="1" applyAlignment="1">
      <alignment vertical="center"/>
    </xf>
    <xf numFmtId="0" fontId="1" fillId="0" borderId="58" xfId="0" applyFont="1" applyBorder="1" applyAlignment="1">
      <alignment vertical="top" wrapText="1"/>
    </xf>
    <xf numFmtId="0" fontId="1" fillId="0" borderId="60" xfId="0" applyFont="1" applyBorder="1" applyAlignment="1">
      <alignment vertical="top" wrapText="1"/>
    </xf>
    <xf numFmtId="0" fontId="1" fillId="0" borderId="61" xfId="0" applyFont="1" applyBorder="1" applyAlignment="1">
      <alignment vertical="top" wrapText="1"/>
    </xf>
    <xf numFmtId="0" fontId="1" fillId="0" borderId="28" xfId="0" applyFont="1" applyBorder="1" applyAlignment="1">
      <alignment vertical="top" wrapText="1"/>
    </xf>
    <xf numFmtId="0" fontId="1" fillId="0" borderId="62" xfId="0" applyFont="1" applyBorder="1" applyAlignment="1">
      <alignment vertical="top" wrapText="1"/>
    </xf>
    <xf numFmtId="0" fontId="1" fillId="0" borderId="29" xfId="0" applyFont="1" applyBorder="1" applyAlignment="1">
      <alignment vertical="top" wrapText="1"/>
    </xf>
    <xf numFmtId="0" fontId="1" fillId="0" borderId="58" xfId="0" applyFont="1" applyBorder="1" applyAlignment="1">
      <alignment vertical="center"/>
    </xf>
    <xf numFmtId="0" fontId="1" fillId="0" borderId="59" xfId="0" applyFont="1" applyBorder="1" applyAlignment="1">
      <alignment vertical="center"/>
    </xf>
    <xf numFmtId="0" fontId="1" fillId="0" borderId="60" xfId="0" applyFont="1" applyBorder="1" applyAlignment="1">
      <alignment vertical="center"/>
    </xf>
    <xf numFmtId="0" fontId="1" fillId="0" borderId="16" xfId="0" applyFont="1" applyBorder="1" applyAlignment="1">
      <alignment vertical="center" wrapText="1"/>
    </xf>
    <xf numFmtId="0" fontId="1" fillId="0" borderId="13" xfId="0" applyFont="1" applyBorder="1" applyAlignment="1">
      <alignment vertical="center" wrapText="1"/>
    </xf>
    <xf numFmtId="0" fontId="1" fillId="0" borderId="28" xfId="0" applyFont="1" applyBorder="1" applyAlignment="1">
      <alignment vertical="center" wrapText="1"/>
    </xf>
    <xf numFmtId="0" fontId="19" fillId="0" borderId="15" xfId="0" applyFont="1" applyBorder="1" applyAlignment="1">
      <alignment horizontal="center" vertical="center" shrinkToFit="1"/>
    </xf>
    <xf numFmtId="0" fontId="19" fillId="0" borderId="18" xfId="0" applyFont="1" applyBorder="1" applyAlignment="1">
      <alignment horizontal="center" vertical="center" shrinkToFit="1"/>
    </xf>
    <xf numFmtId="0" fontId="1" fillId="0" borderId="0" xfId="0" applyFont="1" applyAlignment="1">
      <alignment vertical="center"/>
    </xf>
    <xf numFmtId="0" fontId="5" fillId="0" borderId="0" xfId="0" applyFont="1" applyAlignment="1">
      <alignment vertical="center"/>
    </xf>
    <xf numFmtId="0" fontId="1" fillId="0" borderId="9" xfId="0" applyFont="1" applyBorder="1" applyAlignment="1">
      <alignment vertical="top" wrapText="1"/>
    </xf>
    <xf numFmtId="0" fontId="1" fillId="0" borderId="37" xfId="0" applyFont="1" applyBorder="1" applyAlignment="1">
      <alignment vertical="top" wrapText="1"/>
    </xf>
    <xf numFmtId="0" fontId="1" fillId="0" borderId="48" xfId="0" applyFont="1" applyBorder="1" applyAlignment="1">
      <alignment vertical="center"/>
    </xf>
    <xf numFmtId="0" fontId="1" fillId="0" borderId="6" xfId="0" applyFont="1" applyBorder="1" applyAlignment="1">
      <alignment vertical="center"/>
    </xf>
    <xf numFmtId="0" fontId="1" fillId="0" borderId="2" xfId="0" applyFont="1" applyBorder="1" applyAlignment="1">
      <alignment vertical="center"/>
    </xf>
    <xf numFmtId="0" fontId="3" fillId="0" borderId="22" xfId="0" applyFont="1" applyBorder="1" applyAlignment="1">
      <alignment vertical="center"/>
    </xf>
    <xf numFmtId="0" fontId="3" fillId="0" borderId="14" xfId="0" applyFont="1" applyBorder="1" applyAlignment="1">
      <alignment vertical="center"/>
    </xf>
    <xf numFmtId="0" fontId="3" fillId="0" borderId="34" xfId="0" applyFont="1" applyBorder="1" applyAlignment="1">
      <alignment vertical="center"/>
    </xf>
    <xf numFmtId="0" fontId="1" fillId="0" borderId="73" xfId="0" applyFont="1" applyBorder="1" applyAlignment="1">
      <alignment vertical="top" wrapText="1"/>
    </xf>
    <xf numFmtId="0" fontId="1" fillId="0" borderId="12" xfId="0" applyFont="1" applyBorder="1" applyAlignment="1">
      <alignment vertical="center"/>
    </xf>
    <xf numFmtId="0" fontId="1" fillId="0" borderId="0" xfId="0" applyFont="1" applyBorder="1" applyAlignment="1">
      <alignment vertical="center"/>
    </xf>
    <xf numFmtId="0" fontId="1" fillId="0" borderId="3" xfId="0" applyFont="1" applyBorder="1" applyAlignment="1">
      <alignment vertical="center"/>
    </xf>
    <xf numFmtId="0" fontId="1" fillId="0" borderId="0" xfId="0" applyFont="1" applyAlignment="1">
      <alignment vertical="center" wrapText="1"/>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0" xfId="0" applyFont="1" applyBorder="1" applyAlignment="1">
      <alignment vertical="center" wrapText="1"/>
    </xf>
    <xf numFmtId="0" fontId="1" fillId="0" borderId="3" xfId="0" applyFont="1" applyBorder="1" applyAlignment="1">
      <alignment vertical="center" wrapText="1"/>
    </xf>
    <xf numFmtId="0" fontId="1" fillId="0" borderId="17" xfId="0" applyFont="1" applyBorder="1" applyAlignment="1">
      <alignment vertical="center" wrapText="1"/>
    </xf>
    <xf numFmtId="0" fontId="1" fillId="0" borderId="35" xfId="0" applyFont="1" applyBorder="1" applyAlignment="1">
      <alignment vertical="center" wrapText="1"/>
    </xf>
    <xf numFmtId="0" fontId="1" fillId="0" borderId="14" xfId="0" applyFont="1" applyBorder="1" applyAlignment="1">
      <alignment vertical="center"/>
    </xf>
    <xf numFmtId="0" fontId="1" fillId="0" borderId="34" xfId="0" applyFont="1" applyBorder="1" applyAlignment="1">
      <alignment vertical="center"/>
    </xf>
    <xf numFmtId="0" fontId="1" fillId="0" borderId="4" xfId="0" applyFont="1" applyBorder="1" applyAlignment="1">
      <alignment vertical="center" wrapText="1"/>
    </xf>
    <xf numFmtId="0" fontId="7" fillId="0" borderId="0" xfId="0" applyFont="1" applyAlignment="1">
      <alignment horizontal="left" vertical="center" wrapText="1"/>
    </xf>
    <xf numFmtId="0" fontId="8" fillId="0" borderId="12" xfId="0" applyFont="1" applyBorder="1" applyAlignment="1">
      <alignment horizontal="right" vertical="center"/>
    </xf>
    <xf numFmtId="0" fontId="19" fillId="0" borderId="23" xfId="0" applyFont="1" applyBorder="1" applyAlignment="1">
      <alignment horizontal="center" vertical="center"/>
    </xf>
    <xf numFmtId="0" fontId="19" fillId="0" borderId="15" xfId="0" applyFont="1" applyBorder="1" applyAlignment="1">
      <alignment horizontal="center" vertical="center"/>
    </xf>
    <xf numFmtId="0" fontId="19" fillId="0" borderId="36" xfId="0" applyFont="1" applyBorder="1" applyAlignment="1">
      <alignment horizontal="center" vertical="center"/>
    </xf>
    <xf numFmtId="0" fontId="19" fillId="0" borderId="18" xfId="0" applyFont="1" applyBorder="1" applyAlignment="1">
      <alignment horizontal="center" vertical="center"/>
    </xf>
    <xf numFmtId="0" fontId="1" fillId="0" borderId="0" xfId="0" applyFont="1" applyAlignment="1">
      <alignment horizontal="center" vertical="center"/>
    </xf>
    <xf numFmtId="0" fontId="19" fillId="0" borderId="9" xfId="0" applyFont="1" applyBorder="1" applyAlignment="1">
      <alignment horizontal="center" vertical="center"/>
    </xf>
    <xf numFmtId="0" fontId="19" fillId="0" borderId="52" xfId="0" applyFont="1" applyBorder="1" applyAlignment="1">
      <alignment horizontal="center" vertical="center"/>
    </xf>
    <xf numFmtId="0" fontId="19" fillId="0" borderId="63" xfId="0" applyFont="1" applyBorder="1" applyAlignment="1">
      <alignment horizontal="center" vertical="center"/>
    </xf>
    <xf numFmtId="0" fontId="3" fillId="0" borderId="25" xfId="0" applyFont="1" applyBorder="1" applyAlignment="1">
      <alignment horizontal="center" vertical="center"/>
    </xf>
    <xf numFmtId="0" fontId="19" fillId="0" borderId="38" xfId="0" applyFont="1" applyBorder="1" applyAlignment="1">
      <alignment horizontal="center" vertical="center"/>
    </xf>
    <xf numFmtId="0" fontId="19" fillId="0" borderId="53" xfId="0" applyFont="1" applyBorder="1" applyAlignment="1">
      <alignment horizontal="center" vertical="center" shrinkToFit="1"/>
    </xf>
    <xf numFmtId="0" fontId="19" fillId="0" borderId="52" xfId="0" applyFont="1" applyBorder="1" applyAlignment="1">
      <alignment horizontal="center" vertical="center" shrinkToFit="1"/>
    </xf>
    <xf numFmtId="0" fontId="19" fillId="0" borderId="68" xfId="0" applyFont="1" applyBorder="1" applyAlignment="1">
      <alignment horizontal="center" vertical="center"/>
    </xf>
    <xf numFmtId="0" fontId="19" fillId="0" borderId="71" xfId="0" applyFont="1" applyBorder="1" applyAlignment="1">
      <alignment horizontal="center" vertical="center"/>
    </xf>
    <xf numFmtId="0" fontId="1" fillId="0" borderId="23" xfId="0" applyFont="1" applyBorder="1" applyAlignment="1">
      <alignment horizontal="left" vertical="top" wrapText="1"/>
    </xf>
    <xf numFmtId="0" fontId="1" fillId="0" borderId="14" xfId="0" applyFont="1" applyBorder="1" applyAlignment="1">
      <alignment horizontal="left" vertical="top" wrapText="1"/>
    </xf>
    <xf numFmtId="0" fontId="1" fillId="0" borderId="34" xfId="0" applyFont="1" applyBorder="1" applyAlignment="1">
      <alignment horizontal="left" vertical="top" wrapText="1"/>
    </xf>
    <xf numFmtId="0" fontId="1" fillId="0" borderId="9" xfId="0" applyFont="1" applyBorder="1" applyAlignment="1">
      <alignment horizontal="left" vertical="top" wrapText="1"/>
    </xf>
    <xf numFmtId="0" fontId="1" fillId="0" borderId="6" xfId="0" applyFont="1" applyBorder="1" applyAlignment="1">
      <alignment horizontal="left" vertical="top" wrapText="1"/>
    </xf>
    <xf numFmtId="0" fontId="1" fillId="0" borderId="2" xfId="0" applyFont="1" applyBorder="1" applyAlignment="1">
      <alignment horizontal="left" vertical="top" wrapText="1"/>
    </xf>
    <xf numFmtId="0" fontId="1" fillId="0" borderId="48" xfId="0" applyFont="1" applyBorder="1" applyAlignment="1">
      <alignment vertical="top" wrapText="1"/>
    </xf>
    <xf numFmtId="0" fontId="1" fillId="0" borderId="33" xfId="0" applyFont="1" applyBorder="1" applyAlignment="1">
      <alignment horizontal="center" vertical="center"/>
    </xf>
    <xf numFmtId="0" fontId="1" fillId="0" borderId="24" xfId="0" applyFont="1" applyBorder="1" applyAlignment="1">
      <alignment horizontal="center" vertical="center"/>
    </xf>
    <xf numFmtId="0" fontId="1" fillId="0" borderId="38" xfId="0" applyFont="1" applyBorder="1" applyAlignment="1">
      <alignment horizontal="center" vertical="center"/>
    </xf>
    <xf numFmtId="0" fontId="16" fillId="0" borderId="0" xfId="0" applyFont="1" applyBorder="1" applyAlignment="1">
      <alignment vertical="center"/>
    </xf>
    <xf numFmtId="0" fontId="16" fillId="0" borderId="3" xfId="0" applyFont="1" applyBorder="1" applyAlignment="1">
      <alignment vertical="center"/>
    </xf>
    <xf numFmtId="0" fontId="1" fillId="0" borderId="55" xfId="0" applyFont="1" applyBorder="1" applyAlignment="1">
      <alignment horizontal="left" vertical="top" wrapText="1"/>
    </xf>
    <xf numFmtId="0" fontId="1" fillId="0" borderId="19" xfId="0" applyFont="1" applyBorder="1" applyAlignment="1">
      <alignment horizontal="left" vertical="top" wrapText="1"/>
    </xf>
    <xf numFmtId="0" fontId="1" fillId="0" borderId="27" xfId="0" applyFont="1" applyBorder="1" applyAlignment="1">
      <alignment horizontal="left" vertical="top" wrapText="1"/>
    </xf>
    <xf numFmtId="0" fontId="1" fillId="0" borderId="56" xfId="0" applyFont="1" applyBorder="1" applyAlignment="1">
      <alignment horizontal="left" vertical="top" wrapText="1"/>
    </xf>
    <xf numFmtId="0" fontId="1" fillId="0" borderId="64" xfId="0" applyFont="1" applyBorder="1" applyAlignment="1">
      <alignment horizontal="left" vertical="top" wrapText="1"/>
    </xf>
    <xf numFmtId="0" fontId="1" fillId="0" borderId="57" xfId="0" applyFont="1" applyBorder="1" applyAlignment="1">
      <alignment horizontal="left" vertical="top" wrapText="1"/>
    </xf>
    <xf numFmtId="0" fontId="1" fillId="0" borderId="8" xfId="0" applyFont="1" applyBorder="1" applyAlignment="1">
      <alignment horizontal="center" vertical="center" wrapText="1"/>
    </xf>
    <xf numFmtId="0" fontId="1" fillId="0" borderId="54" xfId="0" applyFont="1" applyBorder="1" applyAlignment="1">
      <alignment horizontal="left" vertical="top" wrapText="1"/>
    </xf>
    <xf numFmtId="0" fontId="1" fillId="0" borderId="63" xfId="0" applyFont="1" applyBorder="1" applyAlignment="1">
      <alignment horizontal="left" vertical="top" wrapText="1"/>
    </xf>
    <xf numFmtId="0" fontId="1" fillId="0" borderId="26" xfId="0" applyFont="1" applyBorder="1" applyAlignment="1">
      <alignment horizontal="left" vertical="top" wrapText="1"/>
    </xf>
    <xf numFmtId="0" fontId="1" fillId="0" borderId="0" xfId="0" applyFont="1" applyBorder="1" applyAlignment="1">
      <alignment horizontal="left" vertical="top" wrapText="1"/>
    </xf>
    <xf numFmtId="0" fontId="1" fillId="0" borderId="3" xfId="0" applyFont="1" applyBorder="1" applyAlignment="1">
      <alignment horizontal="left" vertical="top" wrapText="1"/>
    </xf>
    <xf numFmtId="0" fontId="14" fillId="0" borderId="40" xfId="0" applyFont="1" applyBorder="1" applyAlignment="1">
      <alignment vertical="top" wrapText="1"/>
    </xf>
    <xf numFmtId="0" fontId="0" fillId="0" borderId="14" xfId="0" applyBorder="1" applyAlignment="1">
      <alignment vertical="top" wrapText="1"/>
    </xf>
    <xf numFmtId="0" fontId="0" fillId="0" borderId="15" xfId="0" applyBorder="1" applyAlignment="1">
      <alignment vertical="top" wrapText="1"/>
    </xf>
    <xf numFmtId="0" fontId="0" fillId="0" borderId="42" xfId="0" applyBorder="1" applyAlignment="1">
      <alignment vertical="top" wrapText="1"/>
    </xf>
    <xf numFmtId="0" fontId="0" fillId="0" borderId="0" xfId="0" applyBorder="1" applyAlignment="1">
      <alignment vertical="top" wrapText="1"/>
    </xf>
    <xf numFmtId="0" fontId="0" fillId="0" borderId="16" xfId="0" applyBorder="1" applyAlignment="1">
      <alignment vertical="top" wrapText="1"/>
    </xf>
    <xf numFmtId="0" fontId="0" fillId="0" borderId="41" xfId="0" applyBorder="1" applyAlignment="1">
      <alignment vertical="top" wrapText="1"/>
    </xf>
    <xf numFmtId="0" fontId="0" fillId="0" borderId="17" xfId="0" applyBorder="1" applyAlignment="1">
      <alignment vertical="top" wrapText="1"/>
    </xf>
    <xf numFmtId="0" fontId="0" fillId="0" borderId="18" xfId="0" applyBorder="1" applyAlignment="1">
      <alignment vertical="top" wrapText="1"/>
    </xf>
    <xf numFmtId="0" fontId="14" fillId="0" borderId="40" xfId="0" applyFont="1" applyBorder="1" applyAlignment="1">
      <alignment horizontal="center" vertical="top" wrapText="1"/>
    </xf>
    <xf numFmtId="0" fontId="0" fillId="0" borderId="15" xfId="0" applyBorder="1" applyAlignment="1">
      <alignment horizontal="center" vertical="top" wrapText="1"/>
    </xf>
    <xf numFmtId="0" fontId="1" fillId="0" borderId="49" xfId="0" applyFont="1" applyBorder="1" applyAlignment="1">
      <alignment vertical="top" wrapText="1"/>
    </xf>
    <xf numFmtId="0" fontId="1" fillId="0" borderId="22" xfId="0" applyFont="1" applyBorder="1" applyAlignment="1">
      <alignment vertical="center"/>
    </xf>
    <xf numFmtId="0" fontId="1" fillId="0" borderId="39" xfId="0" applyFont="1" applyBorder="1" applyAlignment="1">
      <alignment vertical="top" wrapText="1"/>
    </xf>
    <xf numFmtId="0" fontId="1" fillId="0" borderId="10" xfId="0" applyFont="1" applyBorder="1" applyAlignment="1">
      <alignment vertical="center"/>
    </xf>
    <xf numFmtId="0" fontId="1" fillId="0" borderId="4" xfId="0" applyFont="1" applyBorder="1" applyAlignment="1">
      <alignment vertical="center"/>
    </xf>
    <xf numFmtId="0" fontId="1" fillId="0" borderId="5" xfId="0" applyFont="1" applyBorder="1" applyAlignment="1">
      <alignment vertical="center"/>
    </xf>
    <xf numFmtId="0" fontId="1" fillId="0" borderId="39" xfId="0" applyFont="1" applyBorder="1" applyAlignment="1">
      <alignment horizontal="center" vertical="center"/>
    </xf>
    <xf numFmtId="0" fontId="1" fillId="0" borderId="43" xfId="0" applyFont="1" applyBorder="1" applyAlignment="1">
      <alignment horizontal="center" vertical="center"/>
    </xf>
    <xf numFmtId="0" fontId="1" fillId="0" borderId="7" xfId="0" applyFont="1" applyBorder="1" applyAlignment="1">
      <alignment horizontal="center" vertical="center"/>
    </xf>
    <xf numFmtId="0" fontId="1" fillId="0" borderId="1" xfId="0" applyFont="1" applyBorder="1" applyAlignment="1">
      <alignment horizontal="center" vertical="center"/>
    </xf>
    <xf numFmtId="0" fontId="16" fillId="0" borderId="0" xfId="0" applyFont="1" applyBorder="1" applyAlignment="1">
      <alignment vertical="top" wrapText="1"/>
    </xf>
    <xf numFmtId="0" fontId="16" fillId="0" borderId="3" xfId="0" applyFont="1" applyBorder="1" applyAlignment="1">
      <alignment vertical="top" wrapText="1"/>
    </xf>
    <xf numFmtId="0" fontId="16" fillId="0" borderId="6" xfId="0" applyFont="1" applyBorder="1" applyAlignment="1">
      <alignment vertical="top" wrapText="1"/>
    </xf>
    <xf numFmtId="0" fontId="16" fillId="0" borderId="2" xfId="0" applyFont="1" applyBorder="1" applyAlignment="1">
      <alignment vertical="top" wrapText="1"/>
    </xf>
    <xf numFmtId="0" fontId="1" fillId="0" borderId="65" xfId="0" applyFont="1" applyBorder="1" applyAlignment="1">
      <alignment vertical="top" wrapText="1"/>
    </xf>
    <xf numFmtId="0" fontId="1" fillId="0" borderId="42" xfId="0" applyFont="1" applyBorder="1" applyAlignment="1">
      <alignment vertical="top" wrapText="1"/>
    </xf>
    <xf numFmtId="0" fontId="1" fillId="0" borderId="53" xfId="0" applyFont="1" applyBorder="1" applyAlignment="1">
      <alignment vertical="top" wrapText="1"/>
    </xf>
    <xf numFmtId="0" fontId="17" fillId="0" borderId="0" xfId="0" applyFont="1" applyAlignment="1">
      <alignment horizontal="center" vertical="center"/>
    </xf>
    <xf numFmtId="176" fontId="12" fillId="0" borderId="0" xfId="0" applyNumberFormat="1" applyFont="1" applyAlignment="1">
      <alignment horizontal="center" vertical="center"/>
    </xf>
    <xf numFmtId="0" fontId="12" fillId="0" borderId="0" xfId="0" applyFont="1" applyAlignment="1">
      <alignment horizontal="center" vertical="center"/>
    </xf>
    <xf numFmtId="0" fontId="19" fillId="0" borderId="19" xfId="0" applyFont="1" applyBorder="1" applyAlignment="1">
      <alignment horizontal="center" vertical="center"/>
    </xf>
    <xf numFmtId="0" fontId="19" fillId="0" borderId="20" xfId="0" applyFont="1" applyBorder="1" applyAlignment="1">
      <alignment horizontal="center" vertical="center"/>
    </xf>
    <xf numFmtId="0" fontId="19" fillId="0" borderId="51" xfId="0" applyFont="1" applyBorder="1" applyAlignment="1">
      <alignment horizontal="center" vertical="center"/>
    </xf>
    <xf numFmtId="0" fontId="19" fillId="0" borderId="50" xfId="0" applyFont="1" applyBorder="1" applyAlignment="1">
      <alignment horizontal="center" vertical="center"/>
    </xf>
    <xf numFmtId="0" fontId="3" fillId="0" borderId="21" xfId="0" applyFont="1" applyBorder="1" applyAlignment="1">
      <alignment horizontal="center" vertical="center"/>
    </xf>
    <xf numFmtId="0" fontId="3" fillId="0" borderId="51" xfId="0" applyFont="1" applyBorder="1" applyAlignment="1">
      <alignment horizontal="center" vertical="center"/>
    </xf>
    <xf numFmtId="0" fontId="19" fillId="0" borderId="40" xfId="0" applyFont="1" applyBorder="1" applyAlignment="1">
      <alignment horizontal="center" vertical="center"/>
    </xf>
    <xf numFmtId="0" fontId="19" fillId="0" borderId="42" xfId="0" applyFont="1" applyBorder="1" applyAlignment="1">
      <alignment horizontal="center" vertical="center"/>
    </xf>
    <xf numFmtId="0" fontId="19" fillId="0" borderId="0" xfId="0" applyFont="1" applyBorder="1" applyAlignment="1">
      <alignment horizontal="center" vertical="center"/>
    </xf>
    <xf numFmtId="0" fontId="19" fillId="0" borderId="3" xfId="0" applyFont="1" applyBorder="1" applyAlignment="1">
      <alignment horizontal="center" vertical="center"/>
    </xf>
    <xf numFmtId="0" fontId="19" fillId="0" borderId="33" xfId="0" applyFont="1" applyBorder="1" applyAlignment="1">
      <alignment horizontal="center" vertical="center"/>
    </xf>
    <xf numFmtId="0" fontId="3" fillId="0" borderId="24" xfId="0" applyFont="1" applyBorder="1" applyAlignment="1">
      <alignment horizontal="center" vertical="center"/>
    </xf>
    <xf numFmtId="0" fontId="3" fillId="0" borderId="38" xfId="0" applyFont="1" applyBorder="1" applyAlignment="1">
      <alignment horizontal="center" vertical="center"/>
    </xf>
    <xf numFmtId="0" fontId="19" fillId="0" borderId="41" xfId="0" applyFont="1" applyBorder="1" applyAlignment="1">
      <alignment horizontal="center" vertical="center"/>
    </xf>
    <xf numFmtId="0" fontId="19" fillId="0" borderId="53" xfId="0" applyFont="1" applyBorder="1" applyAlignment="1">
      <alignment horizontal="center" vertical="center"/>
    </xf>
    <xf numFmtId="0" fontId="13" fillId="0" borderId="0" xfId="0" applyFont="1" applyAlignment="1">
      <alignment vertical="top" wrapText="1"/>
    </xf>
    <xf numFmtId="0" fontId="1" fillId="0" borderId="0" xfId="0" applyFont="1" applyFill="1" applyAlignment="1">
      <alignment vertical="top" wrapText="1"/>
    </xf>
    <xf numFmtId="0" fontId="16" fillId="0" borderId="0" xfId="0" applyFont="1" applyAlignment="1">
      <alignment vertical="center"/>
    </xf>
    <xf numFmtId="0" fontId="14" fillId="0" borderId="11" xfId="0" applyFont="1" applyBorder="1" applyAlignment="1">
      <alignment horizontal="center" vertical="center"/>
    </xf>
    <xf numFmtId="0" fontId="0" fillId="0" borderId="11" xfId="0" applyBorder="1" applyAlignment="1">
      <alignment horizontal="center" vertical="center"/>
    </xf>
    <xf numFmtId="0" fontId="19" fillId="0" borderId="21" xfId="0" applyFont="1" applyBorder="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123825</xdr:colOff>
      <xdr:row>22</xdr:row>
      <xdr:rowOff>47625</xdr:rowOff>
    </xdr:from>
    <xdr:to>
      <xdr:col>10</xdr:col>
      <xdr:colOff>600075</xdr:colOff>
      <xdr:row>26</xdr:row>
      <xdr:rowOff>85725</xdr:rowOff>
    </xdr:to>
    <xdr:sp macro="" textlink="">
      <xdr:nvSpPr>
        <xdr:cNvPr id="5" name="左矢印 4"/>
        <xdr:cNvSpPr/>
      </xdr:nvSpPr>
      <xdr:spPr>
        <a:xfrm>
          <a:off x="8258175" y="501015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46</xdr:row>
      <xdr:rowOff>85725</xdr:rowOff>
    </xdr:from>
    <xdr:to>
      <xdr:col>10</xdr:col>
      <xdr:colOff>552450</xdr:colOff>
      <xdr:row>50</xdr:row>
      <xdr:rowOff>123825</xdr:rowOff>
    </xdr:to>
    <xdr:sp macro="" textlink="">
      <xdr:nvSpPr>
        <xdr:cNvPr id="7" name="左矢印 6"/>
        <xdr:cNvSpPr/>
      </xdr:nvSpPr>
      <xdr:spPr>
        <a:xfrm>
          <a:off x="8210550" y="1324927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142875</xdr:colOff>
      <xdr:row>15</xdr:row>
      <xdr:rowOff>104775</xdr:rowOff>
    </xdr:from>
    <xdr:to>
      <xdr:col>10</xdr:col>
      <xdr:colOff>619125</xdr:colOff>
      <xdr:row>19</xdr:row>
      <xdr:rowOff>142875</xdr:rowOff>
    </xdr:to>
    <xdr:sp macro="" textlink="">
      <xdr:nvSpPr>
        <xdr:cNvPr id="9" name="左矢印 8"/>
        <xdr:cNvSpPr/>
      </xdr:nvSpPr>
      <xdr:spPr>
        <a:xfrm>
          <a:off x="8277225" y="390525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95250</xdr:colOff>
      <xdr:row>149</xdr:row>
      <xdr:rowOff>76200</xdr:rowOff>
    </xdr:from>
    <xdr:to>
      <xdr:col>10</xdr:col>
      <xdr:colOff>571500</xdr:colOff>
      <xdr:row>153</xdr:row>
      <xdr:rowOff>114300</xdr:rowOff>
    </xdr:to>
    <xdr:sp macro="" textlink="">
      <xdr:nvSpPr>
        <xdr:cNvPr id="12" name="左矢印 11"/>
        <xdr:cNvSpPr/>
      </xdr:nvSpPr>
      <xdr:spPr>
        <a:xfrm>
          <a:off x="8229600" y="1513522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85725</xdr:colOff>
      <xdr:row>60</xdr:row>
      <xdr:rowOff>95250</xdr:rowOff>
    </xdr:from>
    <xdr:to>
      <xdr:col>10</xdr:col>
      <xdr:colOff>561975</xdr:colOff>
      <xdr:row>64</xdr:row>
      <xdr:rowOff>133350</xdr:rowOff>
    </xdr:to>
    <xdr:sp macro="" textlink="">
      <xdr:nvSpPr>
        <xdr:cNvPr id="13" name="左矢印 12"/>
        <xdr:cNvSpPr/>
      </xdr:nvSpPr>
      <xdr:spPr>
        <a:xfrm>
          <a:off x="8220075" y="1558290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66675</xdr:colOff>
      <xdr:row>52</xdr:row>
      <xdr:rowOff>114300</xdr:rowOff>
    </xdr:from>
    <xdr:to>
      <xdr:col>10</xdr:col>
      <xdr:colOff>542925</xdr:colOff>
      <xdr:row>56</xdr:row>
      <xdr:rowOff>152400</xdr:rowOff>
    </xdr:to>
    <xdr:sp macro="" textlink="">
      <xdr:nvSpPr>
        <xdr:cNvPr id="15" name="左矢印 14"/>
        <xdr:cNvSpPr/>
      </xdr:nvSpPr>
      <xdr:spPr>
        <a:xfrm>
          <a:off x="8201025" y="1499235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85725</xdr:colOff>
      <xdr:row>30</xdr:row>
      <xdr:rowOff>57150</xdr:rowOff>
    </xdr:from>
    <xdr:to>
      <xdr:col>10</xdr:col>
      <xdr:colOff>561975</xdr:colOff>
      <xdr:row>35</xdr:row>
      <xdr:rowOff>28575</xdr:rowOff>
    </xdr:to>
    <xdr:sp macro="" textlink="">
      <xdr:nvSpPr>
        <xdr:cNvPr id="14" name="左矢印 13"/>
        <xdr:cNvSpPr/>
      </xdr:nvSpPr>
      <xdr:spPr>
        <a:xfrm>
          <a:off x="8220075" y="9791700"/>
          <a:ext cx="476250" cy="7048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211666</xdr:colOff>
      <xdr:row>104</xdr:row>
      <xdr:rowOff>10584</xdr:rowOff>
    </xdr:from>
    <xdr:to>
      <xdr:col>5</xdr:col>
      <xdr:colOff>645583</xdr:colOff>
      <xdr:row>111</xdr:row>
      <xdr:rowOff>201084</xdr:rowOff>
    </xdr:to>
    <xdr:sp macro="" textlink="">
      <xdr:nvSpPr>
        <xdr:cNvPr id="2" name="角丸四角形 1"/>
        <xdr:cNvSpPr/>
      </xdr:nvSpPr>
      <xdr:spPr>
        <a:xfrm>
          <a:off x="3651249" y="32247417"/>
          <a:ext cx="433917" cy="1746250"/>
        </a:xfrm>
        <a:prstGeom prst="roundRect">
          <a:avLst/>
        </a:prstGeom>
        <a:solidFill>
          <a:srgbClr val="FFFF99"/>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注意体制確立</a:t>
          </a:r>
        </a:p>
      </xdr:txBody>
    </xdr:sp>
    <xdr:clientData/>
  </xdr:twoCellAnchor>
  <xdr:twoCellAnchor>
    <xdr:from>
      <xdr:col>5</xdr:col>
      <xdr:colOff>31750</xdr:colOff>
      <xdr:row>106</xdr:row>
      <xdr:rowOff>1</xdr:rowOff>
    </xdr:from>
    <xdr:to>
      <xdr:col>5</xdr:col>
      <xdr:colOff>179917</xdr:colOff>
      <xdr:row>109</xdr:row>
      <xdr:rowOff>52917</xdr:rowOff>
    </xdr:to>
    <xdr:sp macro="" textlink="">
      <xdr:nvSpPr>
        <xdr:cNvPr id="3" name="右矢印 2"/>
        <xdr:cNvSpPr/>
      </xdr:nvSpPr>
      <xdr:spPr>
        <a:xfrm>
          <a:off x="3471333" y="32681334"/>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211665</xdr:colOff>
      <xdr:row>113</xdr:row>
      <xdr:rowOff>0</xdr:rowOff>
    </xdr:from>
    <xdr:to>
      <xdr:col>5</xdr:col>
      <xdr:colOff>645582</xdr:colOff>
      <xdr:row>122</xdr:row>
      <xdr:rowOff>201084</xdr:rowOff>
    </xdr:to>
    <xdr:sp macro="" textlink="">
      <xdr:nvSpPr>
        <xdr:cNvPr id="4" name="角丸四角形 3"/>
        <xdr:cNvSpPr/>
      </xdr:nvSpPr>
      <xdr:spPr>
        <a:xfrm>
          <a:off x="3651248" y="34237083"/>
          <a:ext cx="433917" cy="2201334"/>
        </a:xfrm>
        <a:prstGeom prst="roundRect">
          <a:avLst/>
        </a:prstGeom>
        <a:solidFill>
          <a:schemeClr val="accent2">
            <a:lumMod val="60000"/>
            <a:lumOff val="40000"/>
          </a:schemeClr>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警戒体制確立</a:t>
          </a:r>
        </a:p>
      </xdr:txBody>
    </xdr:sp>
    <xdr:clientData/>
  </xdr:twoCellAnchor>
  <xdr:twoCellAnchor>
    <xdr:from>
      <xdr:col>5</xdr:col>
      <xdr:colOff>31749</xdr:colOff>
      <xdr:row>116</xdr:row>
      <xdr:rowOff>84669</xdr:rowOff>
    </xdr:from>
    <xdr:to>
      <xdr:col>5</xdr:col>
      <xdr:colOff>179916</xdr:colOff>
      <xdr:row>119</xdr:row>
      <xdr:rowOff>137585</xdr:rowOff>
    </xdr:to>
    <xdr:sp macro="" textlink="">
      <xdr:nvSpPr>
        <xdr:cNvPr id="5" name="右矢印 4"/>
        <xdr:cNvSpPr/>
      </xdr:nvSpPr>
      <xdr:spPr>
        <a:xfrm>
          <a:off x="3471332" y="34988502"/>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211665</xdr:colOff>
      <xdr:row>124</xdr:row>
      <xdr:rowOff>0</xdr:rowOff>
    </xdr:from>
    <xdr:to>
      <xdr:col>5</xdr:col>
      <xdr:colOff>645582</xdr:colOff>
      <xdr:row>133</xdr:row>
      <xdr:rowOff>0</xdr:rowOff>
    </xdr:to>
    <xdr:sp macro="" textlink="">
      <xdr:nvSpPr>
        <xdr:cNvPr id="6" name="角丸四角形 5"/>
        <xdr:cNvSpPr/>
      </xdr:nvSpPr>
      <xdr:spPr>
        <a:xfrm>
          <a:off x="3651248" y="36681833"/>
          <a:ext cx="433917" cy="2000250"/>
        </a:xfrm>
        <a:prstGeom prst="roundRect">
          <a:avLst/>
        </a:prstGeom>
        <a:solidFill>
          <a:srgbClr val="FF0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非常体制確立</a:t>
          </a:r>
        </a:p>
      </xdr:txBody>
    </xdr:sp>
    <xdr:clientData/>
  </xdr:twoCellAnchor>
  <xdr:twoCellAnchor>
    <xdr:from>
      <xdr:col>5</xdr:col>
      <xdr:colOff>31749</xdr:colOff>
      <xdr:row>126</xdr:row>
      <xdr:rowOff>158750</xdr:rowOff>
    </xdr:from>
    <xdr:to>
      <xdr:col>5</xdr:col>
      <xdr:colOff>179916</xdr:colOff>
      <xdr:row>129</xdr:row>
      <xdr:rowOff>211666</xdr:rowOff>
    </xdr:to>
    <xdr:sp macro="" textlink="">
      <xdr:nvSpPr>
        <xdr:cNvPr id="7" name="右矢印 6"/>
        <xdr:cNvSpPr/>
      </xdr:nvSpPr>
      <xdr:spPr>
        <a:xfrm>
          <a:off x="3471332" y="37285083"/>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123</xdr:row>
      <xdr:rowOff>0</xdr:rowOff>
    </xdr:from>
    <xdr:to>
      <xdr:col>5</xdr:col>
      <xdr:colOff>603249</xdr:colOff>
      <xdr:row>123</xdr:row>
      <xdr:rowOff>201084</xdr:rowOff>
    </xdr:to>
    <xdr:sp macro="" textlink="">
      <xdr:nvSpPr>
        <xdr:cNvPr id="8" name="下矢印 7"/>
        <xdr:cNvSpPr/>
      </xdr:nvSpPr>
      <xdr:spPr>
        <a:xfrm>
          <a:off x="3672416" y="36459583"/>
          <a:ext cx="370416" cy="20108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112</xdr:row>
      <xdr:rowOff>0</xdr:rowOff>
    </xdr:from>
    <xdr:to>
      <xdr:col>5</xdr:col>
      <xdr:colOff>603249</xdr:colOff>
      <xdr:row>112</xdr:row>
      <xdr:rowOff>169334</xdr:rowOff>
    </xdr:to>
    <xdr:sp macro="" textlink="">
      <xdr:nvSpPr>
        <xdr:cNvPr id="9" name="下矢印 8"/>
        <xdr:cNvSpPr/>
      </xdr:nvSpPr>
      <xdr:spPr>
        <a:xfrm>
          <a:off x="3672416" y="34014833"/>
          <a:ext cx="370416" cy="16933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571500</xdr:colOff>
      <xdr:row>338</xdr:row>
      <xdr:rowOff>123825</xdr:rowOff>
    </xdr:from>
    <xdr:to>
      <xdr:col>9</xdr:col>
      <xdr:colOff>241204</xdr:colOff>
      <xdr:row>378</xdr:row>
      <xdr:rowOff>18071</xdr:rowOff>
    </xdr:to>
    <xdr:pic>
      <xdr:nvPicPr>
        <xdr:cNvPr id="11" name="図 10"/>
        <xdr:cNvPicPr>
          <a:picLocks noChangeAspect="1"/>
        </xdr:cNvPicPr>
      </xdr:nvPicPr>
      <xdr:blipFill>
        <a:blip xmlns:r="http://schemas.openxmlformats.org/officeDocument/2006/relationships" r:embed="rId1"/>
        <a:stretch>
          <a:fillRect/>
        </a:stretch>
      </xdr:blipFill>
      <xdr:spPr>
        <a:xfrm>
          <a:off x="571500" y="63693675"/>
          <a:ext cx="5841904" cy="675224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2.city.mine.lg.jp/" TargetMode="External"/><Relationship Id="rId1" Type="http://schemas.openxmlformats.org/officeDocument/2006/relationships/hyperlink" Target="http://www2.city.mine.lg.jp/"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8"/>
  <sheetViews>
    <sheetView tabSelected="1" view="pageBreakPreview" zoomScaleNormal="100" zoomScaleSheetLayoutView="100" workbookViewId="0">
      <selection activeCell="C177" sqref="C177:I177"/>
    </sheetView>
  </sheetViews>
  <sheetFormatPr defaultRowHeight="14.25" x14ac:dyDescent="0.15"/>
  <cols>
    <col min="1" max="1" width="4.5" style="6" customWidth="1"/>
    <col min="2" max="2" width="40" style="6" customWidth="1"/>
    <col min="3" max="3" width="5.625" style="6" customWidth="1"/>
    <col min="4" max="4" width="3.5" style="6" bestFit="1" customWidth="1"/>
    <col min="5" max="5" width="4" style="6" customWidth="1"/>
    <col min="6" max="6" width="3.5" style="6" bestFit="1" customWidth="1"/>
    <col min="7" max="7" width="4.875" style="6" customWidth="1"/>
    <col min="8" max="8" width="3.5" style="6" bestFit="1" customWidth="1"/>
    <col min="9" max="9" width="9.875" style="6" customWidth="1"/>
    <col min="10" max="10" width="27.375" style="112" customWidth="1"/>
    <col min="11" max="16384" width="9" style="6"/>
  </cols>
  <sheetData>
    <row r="1" spans="1:16" ht="21" x14ac:dyDescent="0.15">
      <c r="A1" s="103" t="s">
        <v>31</v>
      </c>
    </row>
    <row r="2" spans="1:16" ht="17.25" customHeight="1" x14ac:dyDescent="0.15"/>
    <row r="3" spans="1:16" ht="24.75" thickBot="1" x14ac:dyDescent="0.2">
      <c r="A3" s="104" t="s">
        <v>95</v>
      </c>
    </row>
    <row r="4" spans="1:16" ht="114.75" customHeight="1" thickBot="1" x14ac:dyDescent="0.2">
      <c r="A4" s="186" t="s">
        <v>190</v>
      </c>
      <c r="B4" s="187"/>
      <c r="C4" s="187"/>
      <c r="D4" s="187"/>
      <c r="E4" s="187"/>
      <c r="F4" s="187"/>
      <c r="G4" s="187"/>
      <c r="H4" s="187"/>
      <c r="I4" s="187"/>
      <c r="J4" s="188"/>
    </row>
    <row r="5" spans="1:16" ht="17.25" customHeight="1" x14ac:dyDescent="0.15"/>
    <row r="6" spans="1:16" ht="17.25" customHeight="1" x14ac:dyDescent="0.15"/>
    <row r="7" spans="1:16" ht="17.25" customHeight="1" x14ac:dyDescent="0.15">
      <c r="A7" s="196" t="s">
        <v>0</v>
      </c>
      <c r="B7" s="195"/>
      <c r="C7" s="195" t="s">
        <v>1</v>
      </c>
      <c r="D7" s="195"/>
      <c r="E7" s="195"/>
      <c r="F7" s="195"/>
      <c r="G7" s="195"/>
      <c r="H7" s="195"/>
      <c r="I7" s="195"/>
      <c r="J7" s="113" t="s">
        <v>2</v>
      </c>
    </row>
    <row r="8" spans="1:16" ht="17.25" customHeight="1" x14ac:dyDescent="0.15">
      <c r="A8" s="197" t="s">
        <v>16</v>
      </c>
      <c r="B8" s="198"/>
      <c r="C8" s="27"/>
      <c r="D8" s="27"/>
      <c r="E8" s="27"/>
      <c r="F8" s="27"/>
      <c r="G8" s="27"/>
      <c r="H8" s="27"/>
      <c r="I8" s="27"/>
      <c r="J8" s="114"/>
    </row>
    <row r="9" spans="1:16" ht="7.5" customHeight="1" thickBot="1" x14ac:dyDescent="0.2">
      <c r="A9" s="32"/>
      <c r="B9" s="30"/>
      <c r="C9" s="30"/>
      <c r="D9" s="30"/>
      <c r="E9" s="30"/>
      <c r="F9" s="30"/>
      <c r="G9" s="30"/>
      <c r="H9" s="30"/>
      <c r="I9" s="30"/>
      <c r="J9" s="115"/>
    </row>
    <row r="10" spans="1:16" s="25" customFormat="1" ht="17.25" customHeight="1" thickBot="1" x14ac:dyDescent="0.2">
      <c r="A10" s="100" t="s">
        <v>157</v>
      </c>
      <c r="B10" s="101" t="s">
        <v>168</v>
      </c>
      <c r="C10" s="131">
        <f ca="1">YEAR(TODAY())</f>
        <v>2020</v>
      </c>
      <c r="D10" s="34" t="s">
        <v>32</v>
      </c>
      <c r="E10" s="131">
        <f ca="1">MONTH(TODAY())</f>
        <v>3</v>
      </c>
      <c r="F10" s="34" t="s">
        <v>33</v>
      </c>
      <c r="G10" s="131">
        <f ca="1">DAY(TODAY())</f>
        <v>3</v>
      </c>
      <c r="H10" s="34" t="s">
        <v>34</v>
      </c>
      <c r="I10" s="34"/>
      <c r="J10" s="116">
        <v>42754</v>
      </c>
    </row>
    <row r="11" spans="1:16" s="25" customFormat="1" ht="7.5" customHeight="1" thickBot="1" x14ac:dyDescent="0.2">
      <c r="A11" s="33"/>
      <c r="B11" s="39"/>
      <c r="C11" s="31"/>
      <c r="D11" s="34"/>
      <c r="E11" s="31"/>
      <c r="F11" s="34"/>
      <c r="G11" s="31"/>
      <c r="H11" s="34"/>
      <c r="I11" s="34"/>
      <c r="J11" s="116"/>
    </row>
    <row r="12" spans="1:16" ht="17.25" customHeight="1" thickBot="1" x14ac:dyDescent="0.2">
      <c r="A12" s="92" t="s">
        <v>157</v>
      </c>
      <c r="B12" s="99" t="s">
        <v>169</v>
      </c>
      <c r="C12" s="167"/>
      <c r="D12" s="168"/>
      <c r="E12" s="168"/>
      <c r="F12" s="168"/>
      <c r="G12" s="168"/>
      <c r="H12" s="168"/>
      <c r="I12" s="169"/>
      <c r="J12" s="117" t="s">
        <v>277</v>
      </c>
    </row>
    <row r="13" spans="1:16" ht="7.5" customHeight="1" thickBot="1" x14ac:dyDescent="0.2">
      <c r="A13" s="36"/>
      <c r="B13" s="40"/>
      <c r="C13" s="38"/>
      <c r="D13" s="38"/>
      <c r="E13" s="38"/>
      <c r="F13" s="38"/>
      <c r="G13" s="38"/>
      <c r="H13" s="38"/>
      <c r="I13" s="38"/>
      <c r="J13" s="117"/>
    </row>
    <row r="14" spans="1:16" ht="17.25" customHeight="1" thickBot="1" x14ac:dyDescent="0.2">
      <c r="A14" s="92" t="s">
        <v>157</v>
      </c>
      <c r="B14" s="99" t="s">
        <v>170</v>
      </c>
      <c r="C14" s="167"/>
      <c r="D14" s="168"/>
      <c r="E14" s="168"/>
      <c r="F14" s="168"/>
      <c r="G14" s="168"/>
      <c r="H14" s="168"/>
      <c r="I14" s="169"/>
      <c r="J14" s="117" t="s">
        <v>278</v>
      </c>
    </row>
    <row r="15" spans="1:16" ht="7.5" customHeight="1" thickBot="1" x14ac:dyDescent="0.2">
      <c r="A15" s="36"/>
      <c r="B15" s="40"/>
      <c r="C15" s="37"/>
      <c r="D15" s="37"/>
      <c r="E15" s="37"/>
      <c r="F15" s="37"/>
      <c r="G15" s="37"/>
      <c r="H15" s="37"/>
      <c r="I15" s="37"/>
      <c r="J15" s="117"/>
    </row>
    <row r="16" spans="1:16" ht="17.25" customHeight="1" thickBot="1" x14ac:dyDescent="0.2">
      <c r="A16" s="92" t="s">
        <v>157</v>
      </c>
      <c r="B16" s="99" t="s">
        <v>171</v>
      </c>
      <c r="C16" s="167"/>
      <c r="D16" s="168"/>
      <c r="E16" s="168"/>
      <c r="F16" s="168"/>
      <c r="G16" s="168"/>
      <c r="H16" s="168"/>
      <c r="I16" s="169"/>
      <c r="J16" s="117" t="s">
        <v>234</v>
      </c>
      <c r="L16" s="174" t="s">
        <v>92</v>
      </c>
      <c r="M16" s="174"/>
      <c r="N16" s="174"/>
      <c r="O16" s="174"/>
      <c r="P16" s="174"/>
    </row>
    <row r="17" spans="1:16" ht="7.5" customHeight="1" thickBot="1" x14ac:dyDescent="0.2">
      <c r="A17" s="36"/>
      <c r="B17" s="40"/>
      <c r="C17" s="37"/>
      <c r="D17" s="37"/>
      <c r="E17" s="37"/>
      <c r="F17" s="37"/>
      <c r="G17" s="37"/>
      <c r="H17" s="37"/>
      <c r="I17" s="37"/>
      <c r="J17" s="117"/>
      <c r="L17" s="174"/>
      <c r="M17" s="174"/>
      <c r="N17" s="174"/>
      <c r="O17" s="174"/>
      <c r="P17" s="174"/>
    </row>
    <row r="18" spans="1:16" ht="17.25" customHeight="1" thickBot="1" x14ac:dyDescent="0.2">
      <c r="A18" s="92" t="s">
        <v>157</v>
      </c>
      <c r="B18" s="99" t="s">
        <v>172</v>
      </c>
      <c r="C18" s="167"/>
      <c r="D18" s="168"/>
      <c r="E18" s="168"/>
      <c r="F18" s="168"/>
      <c r="G18" s="168"/>
      <c r="H18" s="168"/>
      <c r="I18" s="169"/>
      <c r="J18" s="117" t="s">
        <v>279</v>
      </c>
      <c r="L18" s="174"/>
      <c r="M18" s="174"/>
      <c r="N18" s="174"/>
      <c r="O18" s="174"/>
      <c r="P18" s="174"/>
    </row>
    <row r="19" spans="1:16" ht="7.5" customHeight="1" x14ac:dyDescent="0.15">
      <c r="A19" s="92"/>
      <c r="B19" s="91"/>
      <c r="C19" s="98"/>
      <c r="D19" s="98"/>
      <c r="E19" s="98"/>
      <c r="F19" s="98"/>
      <c r="G19" s="98"/>
      <c r="H19" s="98"/>
      <c r="I19" s="98"/>
      <c r="J19" s="117"/>
      <c r="L19" s="174"/>
      <c r="M19" s="174"/>
      <c r="N19" s="174"/>
      <c r="O19" s="174"/>
      <c r="P19" s="174"/>
    </row>
    <row r="20" spans="1:16" ht="17.25" customHeight="1" x14ac:dyDescent="0.15">
      <c r="A20" s="170" t="s">
        <v>167</v>
      </c>
      <c r="B20" s="171"/>
      <c r="C20" s="125"/>
      <c r="D20" s="125"/>
      <c r="E20" s="125"/>
      <c r="F20" s="125"/>
      <c r="G20" s="125"/>
      <c r="H20" s="125"/>
      <c r="I20" s="125"/>
      <c r="J20" s="126"/>
      <c r="L20" s="174"/>
      <c r="M20" s="174"/>
      <c r="N20" s="174"/>
      <c r="O20" s="174"/>
      <c r="P20" s="174"/>
    </row>
    <row r="21" spans="1:16" ht="7.5" customHeight="1" thickBot="1" x14ac:dyDescent="0.2">
      <c r="A21" s="92"/>
      <c r="B21" s="91"/>
      <c r="C21" s="98"/>
      <c r="D21" s="98"/>
      <c r="E21" s="98"/>
      <c r="F21" s="98"/>
      <c r="G21" s="98"/>
      <c r="H21" s="98"/>
      <c r="I21" s="98"/>
      <c r="J21" s="117"/>
    </row>
    <row r="22" spans="1:16" ht="17.25" customHeight="1" thickBot="1" x14ac:dyDescent="0.2">
      <c r="A22" s="92"/>
      <c r="B22" s="91" t="s">
        <v>65</v>
      </c>
      <c r="C22" s="189" t="s">
        <v>47</v>
      </c>
      <c r="D22" s="189"/>
      <c r="E22" s="190"/>
      <c r="F22" s="191"/>
      <c r="G22" s="189" t="s">
        <v>46</v>
      </c>
      <c r="H22" s="189"/>
      <c r="I22" s="132"/>
      <c r="J22" s="117" t="s">
        <v>88</v>
      </c>
      <c r="L22" s="174" t="s">
        <v>93</v>
      </c>
      <c r="M22" s="203"/>
      <c r="N22" s="203"/>
      <c r="O22" s="203"/>
      <c r="P22" s="203"/>
    </row>
    <row r="23" spans="1:16" ht="7.5" customHeight="1" thickBot="1" x14ac:dyDescent="0.2">
      <c r="A23" s="92"/>
      <c r="B23" s="91"/>
      <c r="C23" s="98"/>
      <c r="D23" s="98"/>
      <c r="E23" s="98"/>
      <c r="F23" s="98"/>
      <c r="G23" s="98"/>
      <c r="H23" s="98"/>
      <c r="I23" s="98"/>
      <c r="J23" s="117"/>
      <c r="L23" s="203"/>
      <c r="M23" s="203"/>
      <c r="N23" s="203"/>
      <c r="O23" s="203"/>
      <c r="P23" s="203"/>
    </row>
    <row r="24" spans="1:16" ht="17.25" customHeight="1" thickBot="1" x14ac:dyDescent="0.2">
      <c r="A24" s="92"/>
      <c r="B24" s="91" t="s">
        <v>50</v>
      </c>
      <c r="C24" s="189" t="s">
        <v>47</v>
      </c>
      <c r="D24" s="189"/>
      <c r="E24" s="190"/>
      <c r="F24" s="191"/>
      <c r="G24" s="189" t="s">
        <v>46</v>
      </c>
      <c r="H24" s="189"/>
      <c r="I24" s="132"/>
      <c r="J24" s="117" t="s">
        <v>89</v>
      </c>
      <c r="L24" s="203"/>
      <c r="M24" s="203"/>
      <c r="N24" s="203"/>
      <c r="O24" s="203"/>
      <c r="P24" s="203"/>
    </row>
    <row r="25" spans="1:16" ht="7.5" customHeight="1" thickBot="1" x14ac:dyDescent="0.2">
      <c r="A25" s="92"/>
      <c r="B25" s="91"/>
      <c r="C25" s="98"/>
      <c r="D25" s="98"/>
      <c r="E25" s="98"/>
      <c r="F25" s="98"/>
      <c r="G25" s="98"/>
      <c r="H25" s="98"/>
      <c r="I25" s="98"/>
      <c r="J25" s="117"/>
      <c r="L25" s="203"/>
      <c r="M25" s="203"/>
      <c r="N25" s="203"/>
      <c r="O25" s="203"/>
      <c r="P25" s="203"/>
    </row>
    <row r="26" spans="1:16" ht="17.25" customHeight="1" thickBot="1" x14ac:dyDescent="0.2">
      <c r="A26" s="92"/>
      <c r="B26" s="91" t="s">
        <v>45</v>
      </c>
      <c r="C26" s="86" t="s">
        <v>90</v>
      </c>
      <c r="D26" s="96"/>
      <c r="E26" s="87"/>
      <c r="F26" s="87"/>
      <c r="G26" s="204"/>
      <c r="H26" s="205"/>
      <c r="I26" s="206"/>
      <c r="J26" s="117" t="s">
        <v>134</v>
      </c>
      <c r="L26" s="203"/>
      <c r="M26" s="203"/>
      <c r="N26" s="203"/>
      <c r="O26" s="203"/>
      <c r="P26" s="203"/>
    </row>
    <row r="27" spans="1:16" ht="7.5" customHeight="1" thickBot="1" x14ac:dyDescent="0.2">
      <c r="A27" s="92"/>
      <c r="B27" s="91"/>
      <c r="C27" s="96"/>
      <c r="D27" s="96"/>
      <c r="E27" s="87"/>
      <c r="F27" s="87"/>
      <c r="G27" s="96"/>
      <c r="H27" s="96"/>
      <c r="I27" s="88"/>
      <c r="J27" s="117"/>
      <c r="L27" s="203"/>
      <c r="M27" s="203"/>
      <c r="N27" s="203"/>
      <c r="O27" s="203"/>
      <c r="P27" s="203"/>
    </row>
    <row r="28" spans="1:16" ht="17.25" customHeight="1" thickBot="1" x14ac:dyDescent="0.2">
      <c r="A28" s="92"/>
      <c r="B28" s="91"/>
      <c r="C28" s="189" t="s">
        <v>47</v>
      </c>
      <c r="D28" s="189"/>
      <c r="E28" s="190"/>
      <c r="F28" s="191"/>
      <c r="G28" s="189" t="s">
        <v>46</v>
      </c>
      <c r="H28" s="189"/>
      <c r="I28" s="136"/>
      <c r="J28" s="117" t="s">
        <v>88</v>
      </c>
      <c r="L28" s="203"/>
      <c r="M28" s="203"/>
      <c r="N28" s="203"/>
      <c r="O28" s="203"/>
      <c r="P28" s="203"/>
    </row>
    <row r="29" spans="1:16" ht="7.5" customHeight="1" x14ac:dyDescent="0.15">
      <c r="A29" s="35"/>
      <c r="B29" s="26"/>
      <c r="C29" s="28"/>
      <c r="D29" s="28"/>
      <c r="E29" s="28"/>
      <c r="F29" s="28"/>
      <c r="G29" s="28"/>
      <c r="H29" s="28"/>
      <c r="I29" s="28"/>
      <c r="J29" s="118"/>
    </row>
    <row r="30" spans="1:16" ht="17.25" customHeight="1" x14ac:dyDescent="0.15">
      <c r="A30" s="197" t="s">
        <v>20</v>
      </c>
      <c r="B30" s="198"/>
      <c r="C30" s="97"/>
      <c r="D30" s="97"/>
      <c r="E30" s="97"/>
      <c r="F30" s="97"/>
      <c r="G30" s="97"/>
      <c r="H30" s="97"/>
      <c r="I30" s="97"/>
      <c r="J30" s="119"/>
    </row>
    <row r="31" spans="1:16" ht="7.5" customHeight="1" x14ac:dyDescent="0.15">
      <c r="A31" s="50"/>
      <c r="B31" s="30"/>
      <c r="C31" s="30"/>
      <c r="D31" s="30"/>
      <c r="E31" s="30"/>
      <c r="F31" s="30"/>
      <c r="G31" s="30"/>
      <c r="H31" s="30"/>
      <c r="I31" s="30"/>
      <c r="J31" s="115"/>
    </row>
    <row r="32" spans="1:16" ht="7.5" customHeight="1" thickBot="1" x14ac:dyDescent="0.2">
      <c r="A32" s="92"/>
      <c r="B32" s="91"/>
      <c r="C32" s="37"/>
      <c r="D32" s="37"/>
      <c r="E32" s="37"/>
      <c r="F32" s="37"/>
      <c r="G32" s="37"/>
      <c r="H32" s="37"/>
      <c r="I32" s="37"/>
      <c r="J32" s="117"/>
      <c r="L32" s="89"/>
      <c r="M32" s="89"/>
      <c r="N32" s="89"/>
      <c r="O32" s="89"/>
      <c r="P32" s="89"/>
    </row>
    <row r="33" spans="1:16" ht="17.25" customHeight="1" thickBot="1" x14ac:dyDescent="0.2">
      <c r="A33" s="94" t="s">
        <v>157</v>
      </c>
      <c r="B33" s="95" t="s">
        <v>173</v>
      </c>
      <c r="C33" s="192" t="s">
        <v>220</v>
      </c>
      <c r="D33" s="193"/>
      <c r="E33" s="193"/>
      <c r="F33" s="193"/>
      <c r="G33" s="193"/>
      <c r="H33" s="193"/>
      <c r="I33" s="194"/>
      <c r="J33" s="121" t="s">
        <v>221</v>
      </c>
      <c r="L33" s="202" t="s">
        <v>280</v>
      </c>
      <c r="M33" s="202"/>
      <c r="N33" s="202"/>
      <c r="O33" s="202"/>
      <c r="P33" s="202"/>
    </row>
    <row r="34" spans="1:16" ht="8.25" customHeight="1" thickBot="1" x14ac:dyDescent="0.2">
      <c r="A34" s="94"/>
      <c r="B34" s="95"/>
      <c r="C34" s="51"/>
      <c r="D34" s="51"/>
      <c r="E34" s="51"/>
      <c r="F34" s="51"/>
      <c r="G34" s="51"/>
      <c r="H34" s="51"/>
      <c r="I34" s="51"/>
      <c r="J34" s="121"/>
      <c r="L34" s="202"/>
      <c r="M34" s="202"/>
      <c r="N34" s="202"/>
      <c r="O34" s="202"/>
      <c r="P34" s="202"/>
    </row>
    <row r="35" spans="1:16" ht="17.25" customHeight="1" thickBot="1" x14ac:dyDescent="0.2">
      <c r="A35" s="94" t="s">
        <v>157</v>
      </c>
      <c r="B35" s="95" t="s">
        <v>174</v>
      </c>
      <c r="C35" s="133" t="s">
        <v>197</v>
      </c>
      <c r="D35" s="51"/>
      <c r="E35" s="51" t="s">
        <v>36</v>
      </c>
      <c r="F35" s="51"/>
      <c r="G35" s="51"/>
      <c r="H35" s="51"/>
      <c r="I35" s="51"/>
      <c r="J35" s="117" t="s">
        <v>135</v>
      </c>
      <c r="L35" s="202"/>
      <c r="M35" s="202"/>
      <c r="N35" s="202"/>
      <c r="O35" s="202"/>
      <c r="P35" s="202"/>
    </row>
    <row r="36" spans="1:16" ht="7.5" customHeight="1" thickBot="1" x14ac:dyDescent="0.2">
      <c r="A36" s="94"/>
      <c r="B36" s="95"/>
      <c r="C36" s="51"/>
      <c r="D36" s="51"/>
      <c r="E36" s="51"/>
      <c r="F36" s="51"/>
      <c r="G36" s="51"/>
      <c r="H36" s="51"/>
      <c r="I36" s="51"/>
      <c r="J36" s="121"/>
      <c r="L36" s="89"/>
      <c r="M36" s="89"/>
      <c r="N36" s="89"/>
      <c r="O36" s="89"/>
      <c r="P36" s="89"/>
    </row>
    <row r="37" spans="1:16" ht="17.25" customHeight="1" thickBot="1" x14ac:dyDescent="0.2">
      <c r="A37" s="92" t="s">
        <v>157</v>
      </c>
      <c r="B37" s="91" t="s">
        <v>175</v>
      </c>
      <c r="C37" s="167" t="s">
        <v>196</v>
      </c>
      <c r="D37" s="168"/>
      <c r="E37" s="168"/>
      <c r="F37" s="168"/>
      <c r="G37" s="168"/>
      <c r="H37" s="168"/>
      <c r="I37" s="169"/>
      <c r="J37" s="117" t="s">
        <v>222</v>
      </c>
      <c r="L37" s="89"/>
      <c r="M37" s="89"/>
      <c r="N37" s="89"/>
      <c r="O37" s="89"/>
      <c r="P37" s="89"/>
    </row>
    <row r="38" spans="1:16" ht="7.5" customHeight="1" thickBot="1" x14ac:dyDescent="0.2">
      <c r="A38" s="36"/>
      <c r="B38" s="40"/>
      <c r="C38" s="37"/>
      <c r="D38" s="37"/>
      <c r="E38" s="37"/>
      <c r="F38" s="37"/>
      <c r="G38" s="37"/>
      <c r="H38" s="37"/>
      <c r="I38" s="37"/>
      <c r="J38" s="117"/>
    </row>
    <row r="39" spans="1:16" ht="17.25" customHeight="1" thickBot="1" x14ac:dyDescent="0.2">
      <c r="A39" s="92" t="s">
        <v>157</v>
      </c>
      <c r="B39" s="91" t="s">
        <v>176</v>
      </c>
      <c r="C39" s="167" t="s">
        <v>224</v>
      </c>
      <c r="D39" s="168"/>
      <c r="E39" s="168"/>
      <c r="F39" s="168"/>
      <c r="G39" s="168"/>
      <c r="H39" s="168"/>
      <c r="I39" s="169"/>
      <c r="J39" s="117" t="s">
        <v>223</v>
      </c>
    </row>
    <row r="40" spans="1:16" ht="7.5" customHeight="1" x14ac:dyDescent="0.15">
      <c r="A40" s="35"/>
      <c r="B40" s="26"/>
      <c r="C40" s="28"/>
      <c r="D40" s="28"/>
      <c r="E40" s="28"/>
      <c r="F40" s="28"/>
      <c r="G40" s="28"/>
      <c r="H40" s="28"/>
      <c r="I40" s="28"/>
      <c r="J40" s="118"/>
    </row>
    <row r="41" spans="1:16" ht="17.25" customHeight="1" x14ac:dyDescent="0.15">
      <c r="A41" s="197" t="s">
        <v>26</v>
      </c>
      <c r="B41" s="198"/>
      <c r="C41" s="97"/>
      <c r="D41" s="97"/>
      <c r="E41" s="97"/>
      <c r="F41" s="97"/>
      <c r="G41" s="97"/>
      <c r="H41" s="97"/>
      <c r="I41" s="97"/>
      <c r="J41" s="119"/>
    </row>
    <row r="42" spans="1:16" s="52" customFormat="1" ht="7.5" customHeight="1" x14ac:dyDescent="0.15">
      <c r="A42" s="32"/>
      <c r="B42" s="30"/>
      <c r="C42" s="30"/>
      <c r="D42" s="30"/>
      <c r="E42" s="30"/>
      <c r="F42" s="30"/>
      <c r="G42" s="30"/>
      <c r="H42" s="30"/>
      <c r="I42" s="30"/>
      <c r="J42" s="115"/>
    </row>
    <row r="43" spans="1:16" ht="17.25" customHeight="1" x14ac:dyDescent="0.15">
      <c r="A43" s="170" t="s">
        <v>156</v>
      </c>
      <c r="B43" s="171"/>
      <c r="C43" s="127"/>
      <c r="D43" s="127"/>
      <c r="E43" s="127"/>
      <c r="F43" s="127"/>
      <c r="G43" s="127"/>
      <c r="H43" s="127"/>
      <c r="I43" s="127"/>
      <c r="J43" s="128"/>
    </row>
    <row r="44" spans="1:16" ht="7.5" customHeight="1" thickBot="1" x14ac:dyDescent="0.2">
      <c r="A44" s="92"/>
      <c r="B44" s="91"/>
      <c r="C44" s="98"/>
      <c r="D44" s="98"/>
      <c r="E44" s="98"/>
      <c r="F44" s="98"/>
      <c r="G44" s="98"/>
      <c r="H44" s="98"/>
      <c r="I44" s="98"/>
      <c r="J44" s="117"/>
    </row>
    <row r="45" spans="1:16" ht="17.25" customHeight="1" thickBot="1" x14ac:dyDescent="0.2">
      <c r="A45" s="92"/>
      <c r="B45" s="91" t="s">
        <v>67</v>
      </c>
      <c r="C45" s="167"/>
      <c r="D45" s="168"/>
      <c r="E45" s="168"/>
      <c r="F45" s="168"/>
      <c r="G45" s="168"/>
      <c r="H45" s="168"/>
      <c r="I45" s="169"/>
      <c r="J45" s="122" t="s">
        <v>204</v>
      </c>
      <c r="M45" s="137"/>
      <c r="N45" s="137"/>
      <c r="O45" s="137"/>
      <c r="P45" s="137"/>
    </row>
    <row r="46" spans="1:16" s="52" customFormat="1" ht="7.5" customHeight="1" thickBot="1" x14ac:dyDescent="0.2">
      <c r="A46" s="53"/>
      <c r="B46" s="93"/>
      <c r="C46" s="98"/>
      <c r="D46" s="98"/>
      <c r="E46" s="98"/>
      <c r="F46" s="98"/>
      <c r="G46" s="98"/>
      <c r="H46" s="98"/>
      <c r="I46" s="98"/>
      <c r="J46" s="120"/>
      <c r="L46" s="137"/>
      <c r="M46" s="137"/>
      <c r="N46" s="137"/>
      <c r="O46" s="137"/>
      <c r="P46" s="137"/>
    </row>
    <row r="47" spans="1:16" ht="17.25" customHeight="1" thickBot="1" x14ac:dyDescent="0.2">
      <c r="A47" s="92"/>
      <c r="B47" s="91" t="s">
        <v>66</v>
      </c>
      <c r="C47" s="167"/>
      <c r="D47" s="168"/>
      <c r="E47" s="168"/>
      <c r="F47" s="168"/>
      <c r="G47" s="168"/>
      <c r="H47" s="168"/>
      <c r="I47" s="169"/>
      <c r="J47" s="122" t="s">
        <v>205</v>
      </c>
      <c r="L47" s="174" t="s">
        <v>191</v>
      </c>
      <c r="M47" s="174"/>
      <c r="N47" s="174"/>
      <c r="O47" s="174"/>
      <c r="P47" s="174"/>
    </row>
    <row r="48" spans="1:16" ht="7.5" customHeight="1" thickBot="1" x14ac:dyDescent="0.2">
      <c r="A48" s="92"/>
      <c r="B48" s="91"/>
      <c r="C48" s="98"/>
      <c r="D48" s="98"/>
      <c r="E48" s="98"/>
      <c r="F48" s="98"/>
      <c r="G48" s="98"/>
      <c r="H48" s="98"/>
      <c r="I48" s="98"/>
      <c r="J48" s="117"/>
      <c r="L48" s="174"/>
      <c r="M48" s="174"/>
      <c r="N48" s="174"/>
      <c r="O48" s="174"/>
      <c r="P48" s="174"/>
    </row>
    <row r="49" spans="1:16" ht="17.25" customHeight="1" thickBot="1" x14ac:dyDescent="0.2">
      <c r="A49" s="92"/>
      <c r="B49" s="98" t="s">
        <v>68</v>
      </c>
      <c r="C49" s="172"/>
      <c r="D49" s="173"/>
      <c r="E49" s="98" t="s">
        <v>70</v>
      </c>
      <c r="F49" s="98"/>
      <c r="G49" s="98"/>
      <c r="H49" s="98"/>
      <c r="I49" s="98"/>
      <c r="J49" s="123" t="s">
        <v>136</v>
      </c>
      <c r="L49" s="174"/>
      <c r="M49" s="174"/>
      <c r="N49" s="174"/>
      <c r="O49" s="174"/>
      <c r="P49" s="174"/>
    </row>
    <row r="50" spans="1:16" ht="7.5" customHeight="1" thickBot="1" x14ac:dyDescent="0.2">
      <c r="A50" s="92"/>
      <c r="B50" s="98"/>
      <c r="C50" s="98"/>
      <c r="D50" s="98"/>
      <c r="E50" s="98"/>
      <c r="F50" s="98"/>
      <c r="G50" s="98"/>
      <c r="H50" s="98"/>
      <c r="I50" s="98"/>
      <c r="J50" s="117"/>
      <c r="L50" s="174"/>
      <c r="M50" s="174"/>
      <c r="N50" s="174"/>
      <c r="O50" s="174"/>
      <c r="P50" s="174"/>
    </row>
    <row r="51" spans="1:16" ht="17.25" customHeight="1" thickBot="1" x14ac:dyDescent="0.2">
      <c r="A51" s="92"/>
      <c r="B51" s="98" t="s">
        <v>69</v>
      </c>
      <c r="C51" s="199"/>
      <c r="D51" s="200"/>
      <c r="E51" s="98"/>
      <c r="F51" s="201" t="s">
        <v>71</v>
      </c>
      <c r="G51" s="201"/>
      <c r="H51" s="201"/>
      <c r="I51" s="134"/>
      <c r="J51" s="117" t="s">
        <v>137</v>
      </c>
      <c r="L51" s="174"/>
      <c r="M51" s="174"/>
      <c r="N51" s="174"/>
      <c r="O51" s="174"/>
      <c r="P51" s="174"/>
    </row>
    <row r="52" spans="1:16" ht="8.25" customHeight="1" x14ac:dyDescent="0.15">
      <c r="A52" s="92"/>
      <c r="B52" s="91"/>
      <c r="C52" s="98"/>
      <c r="D52" s="98"/>
      <c r="E52" s="98"/>
      <c r="F52" s="98"/>
      <c r="G52" s="98"/>
      <c r="H52" s="98"/>
      <c r="I52" s="98"/>
      <c r="J52" s="117"/>
      <c r="L52" s="137"/>
      <c r="M52" s="137"/>
      <c r="N52" s="137"/>
      <c r="O52" s="137"/>
      <c r="P52" s="137"/>
    </row>
    <row r="53" spans="1:16" ht="17.25" customHeight="1" x14ac:dyDescent="0.15">
      <c r="A53" s="170" t="s">
        <v>158</v>
      </c>
      <c r="B53" s="171"/>
      <c r="C53" s="127"/>
      <c r="D53" s="127"/>
      <c r="E53" s="127"/>
      <c r="F53" s="127"/>
      <c r="G53" s="127"/>
      <c r="H53" s="127"/>
      <c r="I53" s="127"/>
      <c r="J53" s="126"/>
      <c r="L53" s="174" t="s">
        <v>181</v>
      </c>
      <c r="M53" s="174"/>
      <c r="N53" s="174"/>
      <c r="O53" s="174"/>
      <c r="P53" s="174"/>
    </row>
    <row r="54" spans="1:16" ht="7.5" customHeight="1" thickBot="1" x14ac:dyDescent="0.2">
      <c r="A54" s="92"/>
      <c r="B54" s="91"/>
      <c r="J54" s="117"/>
      <c r="L54" s="174"/>
      <c r="M54" s="174"/>
      <c r="N54" s="174"/>
      <c r="O54" s="174"/>
      <c r="P54" s="174"/>
    </row>
    <row r="55" spans="1:16" ht="17.25" customHeight="1" thickBot="1" x14ac:dyDescent="0.2">
      <c r="A55" s="92"/>
      <c r="B55" s="91"/>
      <c r="C55" s="214"/>
      <c r="D55" s="215"/>
      <c r="E55" s="215"/>
      <c r="F55" s="215"/>
      <c r="G55" s="215"/>
      <c r="H55" s="215"/>
      <c r="I55" s="216"/>
      <c r="J55" s="117" t="s">
        <v>27</v>
      </c>
      <c r="L55" s="174"/>
      <c r="M55" s="174"/>
      <c r="N55" s="174"/>
      <c r="O55" s="174"/>
      <c r="P55" s="174"/>
    </row>
    <row r="56" spans="1:16" ht="7.5" customHeight="1" x14ac:dyDescent="0.15">
      <c r="A56" s="36"/>
      <c r="B56" s="40"/>
      <c r="C56" s="37"/>
      <c r="D56" s="37"/>
      <c r="E56" s="37"/>
      <c r="F56" s="37"/>
      <c r="G56" s="37"/>
      <c r="H56" s="37"/>
      <c r="I56" s="37"/>
      <c r="J56" s="117"/>
      <c r="L56" s="174"/>
      <c r="M56" s="174"/>
      <c r="N56" s="174"/>
      <c r="O56" s="174"/>
      <c r="P56" s="174"/>
    </row>
    <row r="57" spans="1:16" ht="17.25" customHeight="1" x14ac:dyDescent="0.15">
      <c r="A57" s="197" t="s">
        <v>96</v>
      </c>
      <c r="B57" s="198"/>
      <c r="C57" s="198"/>
      <c r="D57" s="198"/>
      <c r="E57" s="198"/>
      <c r="F57" s="198"/>
      <c r="G57" s="198"/>
      <c r="H57" s="198"/>
      <c r="I57" s="198"/>
      <c r="J57" s="207"/>
      <c r="L57" s="174"/>
      <c r="M57" s="174"/>
      <c r="N57" s="174"/>
      <c r="O57" s="174"/>
      <c r="P57" s="174"/>
    </row>
    <row r="58" spans="1:16" ht="7.5" customHeight="1" x14ac:dyDescent="0.15">
      <c r="A58" s="36"/>
      <c r="B58" s="40"/>
      <c r="C58" s="37"/>
      <c r="D58" s="37"/>
      <c r="E58" s="37"/>
      <c r="F58" s="37"/>
      <c r="G58" s="37"/>
      <c r="H58" s="37"/>
      <c r="I58" s="37"/>
      <c r="J58" s="117"/>
    </row>
    <row r="59" spans="1:16" ht="17.25" customHeight="1" x14ac:dyDescent="0.15">
      <c r="A59" s="170" t="s">
        <v>159</v>
      </c>
      <c r="B59" s="171"/>
      <c r="C59" s="127"/>
      <c r="D59" s="127"/>
      <c r="E59" s="127"/>
      <c r="F59" s="127"/>
      <c r="G59" s="127"/>
      <c r="H59" s="127"/>
      <c r="I59" s="127"/>
      <c r="J59" s="126"/>
      <c r="L59" s="174" t="s">
        <v>155</v>
      </c>
      <c r="M59" s="174"/>
      <c r="N59" s="174"/>
      <c r="O59" s="174"/>
      <c r="P59" s="174"/>
    </row>
    <row r="60" spans="1:16" ht="7.5" customHeight="1" thickBot="1" x14ac:dyDescent="0.2">
      <c r="A60" s="36"/>
      <c r="B60" s="40"/>
      <c r="C60" s="108"/>
      <c r="D60" s="108"/>
      <c r="E60" s="108"/>
      <c r="I60" s="105"/>
      <c r="J60" s="117"/>
      <c r="L60" s="174"/>
      <c r="M60" s="174"/>
      <c r="N60" s="174"/>
      <c r="O60" s="174"/>
      <c r="P60" s="174"/>
    </row>
    <row r="61" spans="1:16" ht="17.25" customHeight="1" thickBot="1" x14ac:dyDescent="0.2">
      <c r="A61" s="36"/>
      <c r="B61" s="108" t="s">
        <v>97</v>
      </c>
      <c r="C61" s="135"/>
      <c r="E61" s="108"/>
      <c r="F61" s="105" t="s">
        <v>127</v>
      </c>
      <c r="G61" s="175"/>
      <c r="H61" s="176"/>
      <c r="I61" s="6" t="s">
        <v>126</v>
      </c>
      <c r="J61" s="117" t="s">
        <v>138</v>
      </c>
      <c r="L61" s="174"/>
      <c r="M61" s="174"/>
      <c r="N61" s="174"/>
      <c r="O61" s="174"/>
      <c r="P61" s="174"/>
    </row>
    <row r="62" spans="1:16" ht="7.5" customHeight="1" thickBot="1" x14ac:dyDescent="0.2">
      <c r="A62" s="36"/>
      <c r="B62" s="40"/>
      <c r="C62" s="39"/>
      <c r="D62" s="39"/>
      <c r="E62" s="39"/>
      <c r="G62" s="39"/>
      <c r="I62" s="106"/>
      <c r="J62" s="124"/>
      <c r="L62" s="174"/>
      <c r="M62" s="174"/>
      <c r="N62" s="174"/>
      <c r="O62" s="174"/>
      <c r="P62" s="174"/>
    </row>
    <row r="63" spans="1:16" ht="17.25" customHeight="1" thickBot="1" x14ac:dyDescent="0.2">
      <c r="A63" s="36"/>
      <c r="B63" s="108" t="s">
        <v>98</v>
      </c>
      <c r="C63" s="135"/>
      <c r="E63" s="108"/>
      <c r="F63" s="105" t="s">
        <v>127</v>
      </c>
      <c r="G63" s="175"/>
      <c r="H63" s="176"/>
      <c r="I63" s="6" t="s">
        <v>177</v>
      </c>
      <c r="J63" s="117" t="s">
        <v>178</v>
      </c>
      <c r="L63" s="174"/>
      <c r="M63" s="174"/>
      <c r="N63" s="174"/>
      <c r="O63" s="174"/>
      <c r="P63" s="174"/>
    </row>
    <row r="64" spans="1:16" ht="7.5" customHeight="1" thickBot="1" x14ac:dyDescent="0.2">
      <c r="A64" s="36"/>
      <c r="B64" s="40"/>
      <c r="C64" s="39"/>
      <c r="D64" s="39"/>
      <c r="E64" s="39"/>
      <c r="G64" s="39"/>
      <c r="I64" s="106"/>
      <c r="J64" s="124"/>
      <c r="L64" s="174"/>
      <c r="M64" s="174"/>
      <c r="N64" s="174"/>
      <c r="O64" s="174"/>
      <c r="P64" s="174"/>
    </row>
    <row r="65" spans="1:16" ht="17.25" customHeight="1" thickBot="1" x14ac:dyDescent="0.2">
      <c r="A65" s="36"/>
      <c r="B65" s="108" t="s">
        <v>99</v>
      </c>
      <c r="C65" s="135"/>
      <c r="E65" s="108"/>
      <c r="F65" s="105" t="s">
        <v>127</v>
      </c>
      <c r="G65" s="175"/>
      <c r="H65" s="176"/>
      <c r="I65" s="6" t="s">
        <v>126</v>
      </c>
      <c r="J65" s="117" t="s">
        <v>140</v>
      </c>
      <c r="L65" s="174"/>
      <c r="M65" s="174"/>
      <c r="N65" s="174"/>
      <c r="O65" s="174"/>
      <c r="P65" s="174"/>
    </row>
    <row r="66" spans="1:16" ht="7.5" customHeight="1" thickBot="1" x14ac:dyDescent="0.2">
      <c r="A66" s="36"/>
      <c r="B66" s="40"/>
      <c r="C66" s="39"/>
      <c r="D66" s="39"/>
      <c r="E66" s="39"/>
      <c r="G66" s="39"/>
      <c r="H66" s="39"/>
      <c r="I66" s="39"/>
      <c r="J66" s="124"/>
      <c r="L66" s="174"/>
      <c r="M66" s="174"/>
      <c r="N66" s="174"/>
      <c r="O66" s="174"/>
      <c r="P66" s="174"/>
    </row>
    <row r="67" spans="1:16" ht="17.25" customHeight="1" thickBot="1" x14ac:dyDescent="0.2">
      <c r="A67" s="36"/>
      <c r="B67" s="108" t="s">
        <v>100</v>
      </c>
      <c r="C67" s="135"/>
      <c r="E67" s="108"/>
      <c r="F67" s="105" t="s">
        <v>127</v>
      </c>
      <c r="G67" s="175"/>
      <c r="H67" s="176"/>
      <c r="I67" s="6" t="s">
        <v>126</v>
      </c>
      <c r="J67" s="117" t="s">
        <v>140</v>
      </c>
      <c r="L67" s="174"/>
      <c r="M67" s="174"/>
      <c r="N67" s="174"/>
      <c r="O67" s="174"/>
      <c r="P67" s="174"/>
    </row>
    <row r="68" spans="1:16" ht="7.5" customHeight="1" thickBot="1" x14ac:dyDescent="0.2">
      <c r="A68" s="36"/>
      <c r="B68" s="40"/>
      <c r="C68" s="39"/>
      <c r="D68" s="39"/>
      <c r="E68" s="39"/>
      <c r="G68" s="39"/>
      <c r="H68" s="39"/>
      <c r="I68" s="39"/>
      <c r="J68" s="124"/>
    </row>
    <row r="69" spans="1:16" ht="17.25" customHeight="1" thickBot="1" x14ac:dyDescent="0.2">
      <c r="A69" s="36"/>
      <c r="B69" s="108" t="s">
        <v>101</v>
      </c>
      <c r="C69" s="135"/>
      <c r="E69" s="108"/>
      <c r="F69" s="105" t="s">
        <v>127</v>
      </c>
      <c r="G69" s="175"/>
      <c r="H69" s="176"/>
      <c r="I69" s="6" t="s">
        <v>126</v>
      </c>
      <c r="J69" s="117" t="s">
        <v>141</v>
      </c>
    </row>
    <row r="70" spans="1:16" ht="7.5" customHeight="1" thickBot="1" x14ac:dyDescent="0.2">
      <c r="A70" s="36"/>
      <c r="B70" s="40"/>
      <c r="C70" s="39"/>
      <c r="D70" s="39"/>
      <c r="E70" s="39"/>
      <c r="G70" s="39"/>
      <c r="H70" s="39"/>
      <c r="I70" s="39"/>
      <c r="J70" s="124"/>
    </row>
    <row r="71" spans="1:16" ht="17.25" customHeight="1" thickBot="1" x14ac:dyDescent="0.2">
      <c r="A71" s="36"/>
      <c r="B71" s="108" t="s">
        <v>103</v>
      </c>
      <c r="C71" s="135"/>
      <c r="E71" s="108"/>
      <c r="F71" s="105" t="s">
        <v>127</v>
      </c>
      <c r="G71" s="175"/>
      <c r="H71" s="176"/>
      <c r="I71" s="6" t="s">
        <v>128</v>
      </c>
      <c r="J71" s="117" t="s">
        <v>142</v>
      </c>
    </row>
    <row r="72" spans="1:16" ht="7.5" customHeight="1" thickBot="1" x14ac:dyDescent="0.2">
      <c r="A72" s="36"/>
      <c r="B72" s="40"/>
      <c r="C72" s="39"/>
      <c r="D72" s="39"/>
      <c r="E72" s="39"/>
      <c r="G72" s="39"/>
      <c r="H72" s="39"/>
      <c r="I72" s="39"/>
      <c r="J72" s="124"/>
    </row>
    <row r="73" spans="1:16" ht="17.25" customHeight="1" thickBot="1" x14ac:dyDescent="0.2">
      <c r="A73" s="36"/>
      <c r="B73" s="108" t="s">
        <v>102</v>
      </c>
      <c r="C73" s="135"/>
      <c r="E73" s="108"/>
      <c r="F73" s="105" t="s">
        <v>127</v>
      </c>
      <c r="G73" s="175"/>
      <c r="H73" s="176"/>
      <c r="I73" s="6" t="s">
        <v>128</v>
      </c>
      <c r="J73" s="117" t="s">
        <v>143</v>
      </c>
    </row>
    <row r="74" spans="1:16" ht="7.5" customHeight="1" thickBot="1" x14ac:dyDescent="0.2">
      <c r="A74" s="36"/>
      <c r="B74" s="40"/>
      <c r="C74" s="39"/>
      <c r="D74" s="39"/>
      <c r="E74" s="39"/>
      <c r="F74" s="39"/>
      <c r="G74" s="39"/>
      <c r="H74" s="39"/>
      <c r="I74" s="39"/>
      <c r="J74" s="124"/>
    </row>
    <row r="75" spans="1:16" ht="17.25" customHeight="1" x14ac:dyDescent="0.15">
      <c r="A75" s="36"/>
      <c r="B75" s="38" t="s">
        <v>104</v>
      </c>
      <c r="C75" s="208"/>
      <c r="D75" s="209"/>
      <c r="E75" s="209"/>
      <c r="F75" s="209"/>
      <c r="G75" s="209"/>
      <c r="H75" s="209"/>
      <c r="I75" s="210"/>
      <c r="J75" s="124"/>
    </row>
    <row r="76" spans="1:16" ht="17.25" customHeight="1" thickBot="1" x14ac:dyDescent="0.2">
      <c r="A76" s="36"/>
      <c r="B76" s="38"/>
      <c r="C76" s="211"/>
      <c r="D76" s="212"/>
      <c r="E76" s="212"/>
      <c r="F76" s="212"/>
      <c r="G76" s="212"/>
      <c r="H76" s="212"/>
      <c r="I76" s="213"/>
      <c r="J76" s="124"/>
    </row>
    <row r="77" spans="1:16" ht="7.5" customHeight="1" x14ac:dyDescent="0.15">
      <c r="A77" s="36"/>
      <c r="B77" s="40"/>
      <c r="C77" s="38"/>
      <c r="D77" s="38"/>
      <c r="E77" s="39"/>
      <c r="F77" s="39"/>
      <c r="G77" s="39"/>
      <c r="H77" s="39"/>
      <c r="I77" s="39"/>
      <c r="J77" s="124"/>
    </row>
    <row r="78" spans="1:16" ht="17.25" customHeight="1" x14ac:dyDescent="0.15">
      <c r="A78" s="170" t="s">
        <v>160</v>
      </c>
      <c r="B78" s="171"/>
      <c r="C78" s="125"/>
      <c r="D78" s="125"/>
      <c r="E78" s="129"/>
      <c r="F78" s="129"/>
      <c r="G78" s="129"/>
      <c r="H78" s="129"/>
      <c r="I78" s="129"/>
      <c r="J78" s="130"/>
    </row>
    <row r="79" spans="1:16" ht="7.5" customHeight="1" thickBot="1" x14ac:dyDescent="0.2">
      <c r="A79" s="36"/>
      <c r="B79" s="40"/>
      <c r="C79" s="38"/>
      <c r="D79" s="38"/>
      <c r="E79" s="39"/>
      <c r="F79" s="39"/>
      <c r="G79" s="39"/>
      <c r="H79" s="39"/>
      <c r="I79" s="39"/>
      <c r="J79" s="124"/>
    </row>
    <row r="80" spans="1:16" ht="17.25" customHeight="1" thickBot="1" x14ac:dyDescent="0.2">
      <c r="A80" s="36"/>
      <c r="B80" s="108" t="s">
        <v>106</v>
      </c>
      <c r="C80" s="135"/>
      <c r="D80" s="38"/>
      <c r="E80" s="39"/>
      <c r="F80" s="39"/>
      <c r="G80" s="39"/>
      <c r="H80" s="39"/>
      <c r="I80" s="39"/>
      <c r="J80" s="124" t="s">
        <v>144</v>
      </c>
    </row>
    <row r="81" spans="1:10" ht="7.5" customHeight="1" thickBot="1" x14ac:dyDescent="0.2">
      <c r="A81" s="36"/>
      <c r="B81" s="39"/>
      <c r="D81" s="38"/>
      <c r="E81" s="39"/>
      <c r="F81" s="39"/>
      <c r="G81" s="39"/>
      <c r="H81" s="39"/>
      <c r="I81" s="39"/>
      <c r="J81" s="124"/>
    </row>
    <row r="82" spans="1:10" ht="17.25" customHeight="1" thickBot="1" x14ac:dyDescent="0.2">
      <c r="A82" s="36"/>
      <c r="B82" s="108" t="s">
        <v>107</v>
      </c>
      <c r="C82" s="135"/>
      <c r="D82" s="38"/>
      <c r="E82" s="39"/>
      <c r="F82" s="39"/>
      <c r="G82" s="39"/>
      <c r="H82" s="39"/>
      <c r="I82" s="39"/>
      <c r="J82" s="124" t="s">
        <v>144</v>
      </c>
    </row>
    <row r="83" spans="1:10" ht="7.5" customHeight="1" thickBot="1" x14ac:dyDescent="0.2">
      <c r="A83" s="36"/>
      <c r="B83" s="39"/>
      <c r="D83" s="39"/>
      <c r="E83" s="39"/>
      <c r="G83" s="39"/>
      <c r="I83" s="106"/>
      <c r="J83" s="124"/>
    </row>
    <row r="84" spans="1:10" ht="17.25" customHeight="1" thickBot="1" x14ac:dyDescent="0.2">
      <c r="A84" s="36"/>
      <c r="B84" s="108" t="s">
        <v>108</v>
      </c>
      <c r="C84" s="135"/>
      <c r="E84" s="108"/>
      <c r="F84" s="105" t="s">
        <v>127</v>
      </c>
      <c r="G84" s="175"/>
      <c r="H84" s="176"/>
      <c r="I84" s="6" t="s">
        <v>130</v>
      </c>
      <c r="J84" s="117" t="s">
        <v>145</v>
      </c>
    </row>
    <row r="85" spans="1:10" ht="7.5" customHeight="1" thickBot="1" x14ac:dyDescent="0.2">
      <c r="A85" s="36"/>
      <c r="B85" s="39"/>
      <c r="D85" s="39"/>
      <c r="E85" s="39"/>
      <c r="F85" s="39"/>
      <c r="G85" s="39"/>
      <c r="H85" s="39"/>
      <c r="I85" s="39"/>
      <c r="J85" s="124"/>
    </row>
    <row r="86" spans="1:10" ht="17.25" customHeight="1" thickBot="1" x14ac:dyDescent="0.2">
      <c r="A86" s="36"/>
      <c r="B86" s="108" t="s">
        <v>101</v>
      </c>
      <c r="C86" s="135"/>
      <c r="E86" s="108"/>
      <c r="F86" s="105" t="s">
        <v>127</v>
      </c>
      <c r="G86" s="175"/>
      <c r="H86" s="176"/>
      <c r="I86" s="6" t="s">
        <v>126</v>
      </c>
      <c r="J86" s="117" t="s">
        <v>141</v>
      </c>
    </row>
    <row r="87" spans="1:10" ht="7.5" customHeight="1" thickBot="1" x14ac:dyDescent="0.2">
      <c r="A87" s="36"/>
      <c r="B87" s="39"/>
      <c r="D87" s="39"/>
      <c r="E87" s="39"/>
      <c r="F87" s="39"/>
      <c r="G87" s="39"/>
      <c r="H87" s="39"/>
      <c r="I87" s="39"/>
      <c r="J87" s="124"/>
    </row>
    <row r="88" spans="1:10" ht="17.25" customHeight="1" thickBot="1" x14ac:dyDescent="0.2">
      <c r="A88" s="36"/>
      <c r="B88" s="108" t="s">
        <v>103</v>
      </c>
      <c r="C88" s="135"/>
      <c r="E88" s="108"/>
      <c r="F88" s="105" t="s">
        <v>127</v>
      </c>
      <c r="G88" s="175"/>
      <c r="H88" s="176"/>
      <c r="I88" s="6" t="s">
        <v>128</v>
      </c>
      <c r="J88" s="117" t="s">
        <v>142</v>
      </c>
    </row>
    <row r="89" spans="1:10" ht="7.5" customHeight="1" thickBot="1" x14ac:dyDescent="0.2">
      <c r="A89" s="36"/>
      <c r="B89" s="39"/>
      <c r="D89" s="39"/>
      <c r="E89" s="39"/>
      <c r="F89" s="39"/>
      <c r="G89" s="39"/>
      <c r="H89" s="39"/>
      <c r="I89" s="39"/>
      <c r="J89" s="124"/>
    </row>
    <row r="90" spans="1:10" ht="17.25" customHeight="1" thickBot="1" x14ac:dyDescent="0.2">
      <c r="A90" s="36"/>
      <c r="B90" s="108" t="s">
        <v>110</v>
      </c>
      <c r="C90" s="135"/>
      <c r="E90" s="108"/>
      <c r="F90" s="105" t="s">
        <v>127</v>
      </c>
      <c r="G90" s="175"/>
      <c r="H90" s="176"/>
      <c r="I90" s="6" t="s">
        <v>126</v>
      </c>
      <c r="J90" s="117" t="s">
        <v>139</v>
      </c>
    </row>
    <row r="91" spans="1:10" ht="7.5" customHeight="1" thickBot="1" x14ac:dyDescent="0.2">
      <c r="A91" s="36"/>
      <c r="B91" s="39"/>
      <c r="D91" s="39"/>
      <c r="E91" s="39"/>
      <c r="F91" s="39"/>
      <c r="G91" s="39"/>
      <c r="H91" s="39"/>
      <c r="I91" s="39"/>
      <c r="J91" s="124"/>
    </row>
    <row r="92" spans="1:10" ht="17.25" customHeight="1" thickBot="1" x14ac:dyDescent="0.2">
      <c r="A92" s="36"/>
      <c r="B92" s="108" t="s">
        <v>109</v>
      </c>
      <c r="C92" s="135"/>
      <c r="E92" s="108"/>
      <c r="F92" s="105" t="s">
        <v>127</v>
      </c>
      <c r="G92" s="175"/>
      <c r="H92" s="176"/>
      <c r="I92" s="6" t="s">
        <v>126</v>
      </c>
      <c r="J92" s="117" t="s">
        <v>141</v>
      </c>
    </row>
    <row r="93" spans="1:10" ht="7.5" customHeight="1" thickBot="1" x14ac:dyDescent="0.2">
      <c r="A93" s="36"/>
      <c r="B93" s="39"/>
      <c r="D93" s="39"/>
      <c r="E93" s="39"/>
      <c r="F93" s="39"/>
      <c r="G93" s="39"/>
      <c r="H93" s="39"/>
      <c r="I93" s="39"/>
      <c r="J93" s="124"/>
    </row>
    <row r="94" spans="1:10" ht="17.25" customHeight="1" thickBot="1" x14ac:dyDescent="0.2">
      <c r="A94" s="36"/>
      <c r="B94" s="108" t="s">
        <v>102</v>
      </c>
      <c r="C94" s="135"/>
      <c r="E94" s="108"/>
      <c r="F94" s="105" t="s">
        <v>127</v>
      </c>
      <c r="G94" s="175"/>
      <c r="H94" s="176"/>
      <c r="I94" s="6" t="s">
        <v>128</v>
      </c>
      <c r="J94" s="117" t="s">
        <v>143</v>
      </c>
    </row>
    <row r="95" spans="1:10" ht="7.5" customHeight="1" thickBot="1" x14ac:dyDescent="0.2">
      <c r="A95" s="36"/>
      <c r="B95" s="39"/>
      <c r="D95" s="39"/>
      <c r="E95" s="39"/>
      <c r="F95" s="39"/>
      <c r="G95" s="39"/>
      <c r="H95" s="39"/>
      <c r="I95" s="39"/>
      <c r="J95" s="124"/>
    </row>
    <row r="96" spans="1:10" ht="17.25" customHeight="1" thickBot="1" x14ac:dyDescent="0.2">
      <c r="A96" s="36"/>
      <c r="B96" s="108" t="s">
        <v>111</v>
      </c>
      <c r="C96" s="135"/>
      <c r="E96" s="108"/>
      <c r="F96" s="105" t="s">
        <v>127</v>
      </c>
      <c r="G96" s="175"/>
      <c r="H96" s="176"/>
      <c r="I96" s="6" t="s">
        <v>129</v>
      </c>
      <c r="J96" s="117" t="s">
        <v>146</v>
      </c>
    </row>
    <row r="97" spans="1:10" ht="7.5" customHeight="1" thickBot="1" x14ac:dyDescent="0.2">
      <c r="A97" s="36"/>
      <c r="B97" s="39"/>
      <c r="D97" s="39"/>
      <c r="E97" s="39"/>
      <c r="F97" s="39"/>
      <c r="G97" s="39"/>
      <c r="H97" s="39"/>
      <c r="I97" s="39"/>
      <c r="J97" s="124"/>
    </row>
    <row r="98" spans="1:10" ht="17.25" customHeight="1" thickBot="1" x14ac:dyDescent="0.2">
      <c r="A98" s="36"/>
      <c r="B98" s="108" t="s">
        <v>112</v>
      </c>
      <c r="C98" s="135"/>
      <c r="E98" s="108"/>
      <c r="F98" s="105" t="s">
        <v>127</v>
      </c>
      <c r="G98" s="175"/>
      <c r="H98" s="176"/>
      <c r="I98" s="6" t="s">
        <v>128</v>
      </c>
      <c r="J98" s="117" t="s">
        <v>147</v>
      </c>
    </row>
    <row r="99" spans="1:10" ht="7.5" customHeight="1" thickBot="1" x14ac:dyDescent="0.2">
      <c r="A99" s="36"/>
      <c r="B99" s="39"/>
      <c r="D99" s="39"/>
      <c r="E99" s="39"/>
      <c r="F99" s="39"/>
      <c r="G99" s="39"/>
      <c r="H99" s="39"/>
      <c r="I99" s="39"/>
      <c r="J99" s="124"/>
    </row>
    <row r="100" spans="1:10" ht="17.25" customHeight="1" x14ac:dyDescent="0.15">
      <c r="A100" s="36"/>
      <c r="B100" s="38" t="s">
        <v>104</v>
      </c>
      <c r="C100" s="208"/>
      <c r="D100" s="209"/>
      <c r="E100" s="209"/>
      <c r="F100" s="209"/>
      <c r="G100" s="209"/>
      <c r="H100" s="209"/>
      <c r="I100" s="210"/>
      <c r="J100" s="124"/>
    </row>
    <row r="101" spans="1:10" ht="17.25" customHeight="1" thickBot="1" x14ac:dyDescent="0.2">
      <c r="A101" s="36"/>
      <c r="B101" s="38"/>
      <c r="C101" s="211"/>
      <c r="D101" s="212"/>
      <c r="E101" s="212"/>
      <c r="F101" s="212"/>
      <c r="G101" s="212"/>
      <c r="H101" s="212"/>
      <c r="I101" s="213"/>
      <c r="J101" s="124"/>
    </row>
    <row r="102" spans="1:10" ht="7.5" customHeight="1" x14ac:dyDescent="0.15">
      <c r="A102" s="36"/>
      <c r="B102" s="40"/>
      <c r="C102" s="38"/>
      <c r="D102" s="38"/>
      <c r="E102" s="39"/>
      <c r="F102" s="39"/>
      <c r="G102" s="39"/>
      <c r="H102" s="39"/>
      <c r="I102" s="39"/>
      <c r="J102" s="124"/>
    </row>
    <row r="103" spans="1:10" ht="17.25" customHeight="1" x14ac:dyDescent="0.15">
      <c r="A103" s="170" t="s">
        <v>161</v>
      </c>
      <c r="B103" s="171"/>
      <c r="C103" s="127"/>
      <c r="D103" s="127"/>
      <c r="E103" s="127"/>
      <c r="F103" s="127"/>
      <c r="G103" s="127"/>
      <c r="H103" s="127"/>
      <c r="I103" s="127"/>
      <c r="J103" s="130"/>
    </row>
    <row r="104" spans="1:10" ht="7.5" customHeight="1" thickBot="1" x14ac:dyDescent="0.2">
      <c r="A104" s="36"/>
      <c r="B104" s="40"/>
      <c r="C104" s="108"/>
      <c r="D104" s="108"/>
      <c r="E104" s="108"/>
      <c r="I104" s="105"/>
      <c r="J104" s="124"/>
    </row>
    <row r="105" spans="1:10" ht="17.25" customHeight="1" thickBot="1" x14ac:dyDescent="0.2">
      <c r="A105" s="36"/>
      <c r="B105" s="108" t="s">
        <v>113</v>
      </c>
      <c r="C105" s="135"/>
      <c r="E105" s="108"/>
      <c r="F105" s="105" t="s">
        <v>127</v>
      </c>
      <c r="G105" s="175"/>
      <c r="H105" s="176"/>
      <c r="I105" s="6" t="s">
        <v>131</v>
      </c>
      <c r="J105" s="117" t="s">
        <v>148</v>
      </c>
    </row>
    <row r="106" spans="1:10" ht="7.5" customHeight="1" thickBot="1" x14ac:dyDescent="0.2">
      <c r="A106" s="36"/>
      <c r="B106" s="39"/>
      <c r="D106" s="39"/>
      <c r="E106" s="39"/>
      <c r="G106" s="39"/>
      <c r="I106" s="106"/>
      <c r="J106" s="124"/>
    </row>
    <row r="107" spans="1:10" ht="17.25" customHeight="1" thickBot="1" x14ac:dyDescent="0.2">
      <c r="A107" s="36"/>
      <c r="B107" s="108" t="s">
        <v>114</v>
      </c>
      <c r="C107" s="135"/>
      <c r="E107" s="108"/>
      <c r="F107" s="105" t="s">
        <v>127</v>
      </c>
      <c r="G107" s="175"/>
      <c r="H107" s="176"/>
      <c r="I107" s="6" t="s">
        <v>131</v>
      </c>
      <c r="J107" s="117" t="s">
        <v>148</v>
      </c>
    </row>
    <row r="108" spans="1:10" ht="7.5" customHeight="1" thickBot="1" x14ac:dyDescent="0.2">
      <c r="A108" s="36"/>
      <c r="B108" s="39"/>
      <c r="D108" s="39"/>
      <c r="E108" s="39"/>
      <c r="G108" s="39"/>
      <c r="I108" s="106"/>
      <c r="J108" s="124"/>
    </row>
    <row r="109" spans="1:10" ht="17.25" customHeight="1" thickBot="1" x14ac:dyDescent="0.2">
      <c r="A109" s="36"/>
      <c r="B109" s="108" t="s">
        <v>115</v>
      </c>
      <c r="C109" s="135"/>
      <c r="E109" s="108"/>
      <c r="F109" s="105" t="s">
        <v>127</v>
      </c>
      <c r="G109" s="175"/>
      <c r="H109" s="176"/>
      <c r="I109" s="6" t="s">
        <v>132</v>
      </c>
      <c r="J109" s="117" t="s">
        <v>149</v>
      </c>
    </row>
    <row r="110" spans="1:10" ht="7.5" customHeight="1" thickBot="1" x14ac:dyDescent="0.2">
      <c r="A110" s="36"/>
      <c r="B110" s="39"/>
      <c r="D110" s="39"/>
      <c r="E110" s="39"/>
      <c r="F110" s="39"/>
      <c r="G110" s="39"/>
      <c r="H110" s="39"/>
      <c r="I110" s="39"/>
      <c r="J110" s="124"/>
    </row>
    <row r="111" spans="1:10" ht="17.25" customHeight="1" thickBot="1" x14ac:dyDescent="0.2">
      <c r="A111" s="36"/>
      <c r="B111" s="108" t="s">
        <v>116</v>
      </c>
      <c r="C111" s="135"/>
      <c r="E111" s="108"/>
      <c r="F111" s="105" t="s">
        <v>127</v>
      </c>
      <c r="G111" s="175"/>
      <c r="H111" s="176"/>
      <c r="I111" s="6" t="s">
        <v>133</v>
      </c>
      <c r="J111" s="117" t="s">
        <v>149</v>
      </c>
    </row>
    <row r="112" spans="1:10" ht="7.5" customHeight="1" thickBot="1" x14ac:dyDescent="0.2">
      <c r="A112" s="36"/>
      <c r="B112" s="39"/>
      <c r="D112" s="39"/>
      <c r="E112" s="39"/>
      <c r="F112" s="39"/>
      <c r="G112" s="39"/>
      <c r="H112" s="39"/>
      <c r="I112" s="39"/>
      <c r="J112" s="124"/>
    </row>
    <row r="113" spans="1:10" ht="17.25" customHeight="1" x14ac:dyDescent="0.15">
      <c r="A113" s="36"/>
      <c r="B113" s="38" t="s">
        <v>104</v>
      </c>
      <c r="C113" s="208"/>
      <c r="D113" s="209"/>
      <c r="E113" s="209"/>
      <c r="F113" s="209"/>
      <c r="G113" s="209"/>
      <c r="H113" s="209"/>
      <c r="I113" s="210"/>
      <c r="J113" s="124"/>
    </row>
    <row r="114" spans="1:10" ht="17.25" customHeight="1" thickBot="1" x14ac:dyDescent="0.2">
      <c r="A114" s="36"/>
      <c r="B114" s="38"/>
      <c r="C114" s="211"/>
      <c r="D114" s="212"/>
      <c r="E114" s="212"/>
      <c r="F114" s="212"/>
      <c r="G114" s="212"/>
      <c r="H114" s="212"/>
      <c r="I114" s="213"/>
      <c r="J114" s="124"/>
    </row>
    <row r="115" spans="1:10" ht="7.5" customHeight="1" x14ac:dyDescent="0.15">
      <c r="A115" s="36"/>
      <c r="B115" s="40"/>
      <c r="C115" s="38"/>
      <c r="D115" s="38"/>
      <c r="E115" s="39"/>
      <c r="F115" s="39"/>
      <c r="G115" s="39"/>
      <c r="H115" s="39"/>
      <c r="I115" s="39"/>
      <c r="J115" s="124"/>
    </row>
    <row r="116" spans="1:10" ht="17.25" customHeight="1" x14ac:dyDescent="0.15">
      <c r="A116" s="170" t="s">
        <v>162</v>
      </c>
      <c r="B116" s="171"/>
      <c r="C116" s="127"/>
      <c r="D116" s="127"/>
      <c r="E116" s="127"/>
      <c r="F116" s="127"/>
      <c r="G116" s="127"/>
      <c r="H116" s="127"/>
      <c r="I116" s="127"/>
      <c r="J116" s="130"/>
    </row>
    <row r="117" spans="1:10" ht="7.5" customHeight="1" thickBot="1" x14ac:dyDescent="0.2">
      <c r="A117" s="36"/>
      <c r="B117" s="40"/>
      <c r="C117" s="108"/>
      <c r="D117" s="108"/>
      <c r="E117" s="108"/>
      <c r="I117" s="105"/>
      <c r="J117" s="124"/>
    </row>
    <row r="118" spans="1:10" ht="17.25" customHeight="1" thickBot="1" x14ac:dyDescent="0.2">
      <c r="A118" s="36"/>
      <c r="B118" s="108" t="s">
        <v>117</v>
      </c>
      <c r="C118" s="135"/>
      <c r="E118" s="108"/>
      <c r="F118" s="105" t="s">
        <v>127</v>
      </c>
      <c r="G118" s="175"/>
      <c r="H118" s="176"/>
      <c r="I118" s="6" t="s">
        <v>130</v>
      </c>
      <c r="J118" s="117" t="s">
        <v>150</v>
      </c>
    </row>
    <row r="119" spans="1:10" ht="7.5" customHeight="1" thickBot="1" x14ac:dyDescent="0.2">
      <c r="A119" s="36"/>
      <c r="B119" s="39"/>
      <c r="D119" s="39"/>
      <c r="E119" s="39"/>
      <c r="G119" s="39"/>
      <c r="I119" s="106"/>
      <c r="J119" s="124"/>
    </row>
    <row r="120" spans="1:10" ht="17.25" customHeight="1" thickBot="1" x14ac:dyDescent="0.2">
      <c r="A120" s="36"/>
      <c r="B120" s="108" t="s">
        <v>118</v>
      </c>
      <c r="C120" s="135"/>
      <c r="E120" s="108"/>
      <c r="F120" s="105" t="s">
        <v>127</v>
      </c>
      <c r="G120" s="175"/>
      <c r="H120" s="176"/>
      <c r="I120" s="6" t="s">
        <v>130</v>
      </c>
      <c r="J120" s="117" t="s">
        <v>150</v>
      </c>
    </row>
    <row r="121" spans="1:10" ht="7.5" customHeight="1" thickBot="1" x14ac:dyDescent="0.2">
      <c r="A121" s="36"/>
      <c r="B121" s="39"/>
      <c r="D121" s="39"/>
      <c r="E121" s="39"/>
      <c r="G121" s="39"/>
      <c r="I121" s="106"/>
      <c r="J121" s="124"/>
    </row>
    <row r="122" spans="1:10" ht="17.25" customHeight="1" thickBot="1" x14ac:dyDescent="0.2">
      <c r="A122" s="36"/>
      <c r="B122" s="108" t="s">
        <v>119</v>
      </c>
      <c r="C122" s="135"/>
      <c r="E122" s="108"/>
      <c r="F122" s="105" t="s">
        <v>127</v>
      </c>
      <c r="G122" s="175"/>
      <c r="H122" s="176"/>
      <c r="I122" s="6" t="s">
        <v>128</v>
      </c>
      <c r="J122" s="117" t="s">
        <v>151</v>
      </c>
    </row>
    <row r="123" spans="1:10" ht="7.5" customHeight="1" thickBot="1" x14ac:dyDescent="0.2">
      <c r="A123" s="36"/>
      <c r="B123" s="39"/>
      <c r="D123" s="39"/>
      <c r="E123" s="39"/>
      <c r="F123" s="39"/>
      <c r="G123" s="39"/>
      <c r="H123" s="39"/>
      <c r="I123" s="39"/>
      <c r="J123" s="124"/>
    </row>
    <row r="124" spans="1:10" ht="17.25" customHeight="1" thickBot="1" x14ac:dyDescent="0.2">
      <c r="A124" s="36"/>
      <c r="B124" s="108" t="s">
        <v>120</v>
      </c>
      <c r="C124" s="135"/>
      <c r="E124" s="108"/>
      <c r="F124" s="105" t="s">
        <v>127</v>
      </c>
      <c r="G124" s="175"/>
      <c r="H124" s="176"/>
      <c r="I124" s="6" t="s">
        <v>128</v>
      </c>
      <c r="J124" s="117" t="s">
        <v>142</v>
      </c>
    </row>
    <row r="125" spans="1:10" ht="7.5" customHeight="1" thickBot="1" x14ac:dyDescent="0.2">
      <c r="A125" s="36"/>
      <c r="B125" s="39"/>
      <c r="D125" s="39"/>
      <c r="E125" s="39"/>
      <c r="F125" s="39"/>
      <c r="G125" s="39"/>
      <c r="H125" s="39"/>
      <c r="I125" s="39"/>
      <c r="J125" s="124"/>
    </row>
    <row r="126" spans="1:10" ht="17.25" customHeight="1" thickBot="1" x14ac:dyDescent="0.2">
      <c r="A126" s="36"/>
      <c r="B126" s="38" t="s">
        <v>104</v>
      </c>
      <c r="C126" s="183"/>
      <c r="D126" s="184"/>
      <c r="E126" s="184"/>
      <c r="F126" s="184"/>
      <c r="G126" s="184"/>
      <c r="H126" s="184"/>
      <c r="I126" s="185"/>
      <c r="J126" s="124"/>
    </row>
    <row r="127" spans="1:10" ht="7.5" customHeight="1" x14ac:dyDescent="0.15">
      <c r="A127" s="36"/>
      <c r="B127" s="40"/>
      <c r="C127" s="38"/>
      <c r="D127" s="38"/>
      <c r="E127" s="39"/>
      <c r="F127" s="39"/>
      <c r="G127" s="39"/>
      <c r="H127" s="39"/>
      <c r="I127" s="39"/>
      <c r="J127" s="124"/>
    </row>
    <row r="128" spans="1:10" ht="17.25" customHeight="1" x14ac:dyDescent="0.15">
      <c r="A128" s="170" t="s">
        <v>163</v>
      </c>
      <c r="B128" s="171"/>
      <c r="C128" s="125"/>
      <c r="D128" s="125"/>
      <c r="E128" s="129"/>
      <c r="F128" s="129"/>
      <c r="G128" s="129"/>
      <c r="H128" s="129"/>
      <c r="I128" s="129"/>
      <c r="J128" s="130"/>
    </row>
    <row r="129" spans="1:10" ht="7.5" customHeight="1" thickBot="1" x14ac:dyDescent="0.2">
      <c r="A129" s="36"/>
      <c r="B129" s="40"/>
      <c r="C129" s="38"/>
      <c r="D129" s="38"/>
      <c r="E129" s="39"/>
      <c r="F129" s="39"/>
      <c r="G129" s="39"/>
      <c r="H129" s="39"/>
      <c r="I129" s="39"/>
      <c r="J129" s="124"/>
    </row>
    <row r="130" spans="1:10" ht="17.25" customHeight="1" thickBot="1" x14ac:dyDescent="0.2">
      <c r="A130" s="36"/>
      <c r="B130" s="108" t="s">
        <v>121</v>
      </c>
      <c r="C130" s="135"/>
      <c r="E130" s="108"/>
      <c r="F130" s="105" t="s">
        <v>127</v>
      </c>
      <c r="G130" s="175"/>
      <c r="H130" s="176"/>
      <c r="I130" s="6" t="s">
        <v>130</v>
      </c>
      <c r="J130" s="117" t="s">
        <v>150</v>
      </c>
    </row>
    <row r="131" spans="1:10" ht="7.5" customHeight="1" thickBot="1" x14ac:dyDescent="0.2">
      <c r="A131" s="36"/>
      <c r="B131" s="39"/>
      <c r="D131" s="39"/>
      <c r="E131" s="39"/>
      <c r="G131" s="39"/>
      <c r="I131" s="106"/>
      <c r="J131" s="124"/>
    </row>
    <row r="132" spans="1:10" ht="17.25" customHeight="1" thickBot="1" x14ac:dyDescent="0.2">
      <c r="A132" s="36"/>
      <c r="B132" s="108" t="s">
        <v>122</v>
      </c>
      <c r="C132" s="135"/>
      <c r="E132" s="108"/>
      <c r="F132" s="105" t="s">
        <v>127</v>
      </c>
      <c r="G132" s="175"/>
      <c r="H132" s="176"/>
      <c r="I132" s="6" t="s">
        <v>130</v>
      </c>
      <c r="J132" s="117" t="s">
        <v>152</v>
      </c>
    </row>
    <row r="133" spans="1:10" ht="7.5" customHeight="1" thickBot="1" x14ac:dyDescent="0.2">
      <c r="A133" s="36"/>
      <c r="B133" s="39"/>
      <c r="D133" s="39"/>
      <c r="E133" s="39"/>
      <c r="G133" s="39"/>
      <c r="I133" s="106"/>
      <c r="J133" s="124"/>
    </row>
    <row r="134" spans="1:10" ht="17.25" customHeight="1" thickBot="1" x14ac:dyDescent="0.2">
      <c r="A134" s="36"/>
      <c r="B134" s="108" t="s">
        <v>123</v>
      </c>
      <c r="C134" s="135"/>
      <c r="E134" s="108"/>
      <c r="F134" s="105" t="s">
        <v>127</v>
      </c>
      <c r="G134" s="175"/>
      <c r="H134" s="176"/>
      <c r="I134" s="6" t="s">
        <v>130</v>
      </c>
      <c r="J134" s="117" t="s">
        <v>152</v>
      </c>
    </row>
    <row r="135" spans="1:10" ht="7.5" customHeight="1" thickBot="1" x14ac:dyDescent="0.2">
      <c r="A135" s="36"/>
      <c r="B135" s="39"/>
      <c r="D135" s="39"/>
      <c r="E135" s="39"/>
      <c r="F135" s="39"/>
      <c r="G135" s="39"/>
      <c r="H135" s="39"/>
      <c r="I135" s="39"/>
      <c r="J135" s="124"/>
    </row>
    <row r="136" spans="1:10" ht="17.25" customHeight="1" x14ac:dyDescent="0.15">
      <c r="A136" s="36"/>
      <c r="B136" s="38" t="s">
        <v>104</v>
      </c>
      <c r="C136" s="177"/>
      <c r="D136" s="178"/>
      <c r="E136" s="178"/>
      <c r="F136" s="178"/>
      <c r="G136" s="178"/>
      <c r="H136" s="178"/>
      <c r="I136" s="179"/>
      <c r="J136" s="124"/>
    </row>
    <row r="137" spans="1:10" ht="17.25" customHeight="1" thickBot="1" x14ac:dyDescent="0.2">
      <c r="A137" s="36"/>
      <c r="B137" s="40"/>
      <c r="C137" s="180"/>
      <c r="D137" s="181"/>
      <c r="E137" s="181"/>
      <c r="F137" s="181"/>
      <c r="G137" s="181"/>
      <c r="H137" s="181"/>
      <c r="I137" s="182"/>
      <c r="J137" s="124"/>
    </row>
    <row r="138" spans="1:10" ht="7.5" customHeight="1" x14ac:dyDescent="0.15">
      <c r="A138" s="36"/>
      <c r="B138" s="40"/>
      <c r="C138" s="38"/>
      <c r="D138" s="38"/>
      <c r="E138" s="39"/>
      <c r="F138" s="39"/>
      <c r="G138" s="39"/>
      <c r="H138" s="39"/>
      <c r="I138" s="39"/>
      <c r="J138" s="124"/>
    </row>
    <row r="139" spans="1:10" ht="17.25" customHeight="1" x14ac:dyDescent="0.15">
      <c r="A139" s="170" t="s">
        <v>164</v>
      </c>
      <c r="B139" s="171"/>
      <c r="C139" s="125"/>
      <c r="D139" s="125"/>
      <c r="E139" s="129"/>
      <c r="F139" s="129"/>
      <c r="G139" s="129"/>
      <c r="H139" s="129"/>
      <c r="I139" s="129"/>
      <c r="J139" s="130"/>
    </row>
    <row r="140" spans="1:10" ht="7.5" customHeight="1" thickBot="1" x14ac:dyDescent="0.2">
      <c r="A140" s="36"/>
      <c r="B140" s="40"/>
      <c r="C140" s="38"/>
      <c r="D140" s="38"/>
      <c r="E140" s="39"/>
      <c r="F140" s="39"/>
      <c r="G140" s="39"/>
      <c r="H140" s="39"/>
      <c r="I140" s="39"/>
      <c r="J140" s="124"/>
    </row>
    <row r="141" spans="1:10" ht="17.25" customHeight="1" thickBot="1" x14ac:dyDescent="0.2">
      <c r="A141" s="36"/>
      <c r="B141" s="108" t="s">
        <v>124</v>
      </c>
      <c r="C141" s="135"/>
      <c r="E141" s="108"/>
      <c r="F141" s="105" t="s">
        <v>127</v>
      </c>
      <c r="G141" s="175"/>
      <c r="H141" s="176"/>
      <c r="I141" s="6" t="s">
        <v>128</v>
      </c>
      <c r="J141" s="117" t="s">
        <v>143</v>
      </c>
    </row>
    <row r="142" spans="1:10" ht="7.5" customHeight="1" thickBot="1" x14ac:dyDescent="0.2">
      <c r="A142" s="36"/>
      <c r="B142" s="39"/>
      <c r="D142" s="39"/>
      <c r="E142" s="39"/>
      <c r="G142" s="39"/>
      <c r="I142" s="106"/>
      <c r="J142" s="124"/>
    </row>
    <row r="143" spans="1:10" ht="17.25" customHeight="1" thickBot="1" x14ac:dyDescent="0.2">
      <c r="A143" s="36"/>
      <c r="B143" s="108" t="s">
        <v>125</v>
      </c>
      <c r="C143" s="135"/>
      <c r="E143" s="108"/>
      <c r="F143" s="105" t="s">
        <v>127</v>
      </c>
      <c r="G143" s="175"/>
      <c r="H143" s="176"/>
      <c r="I143" s="6" t="s">
        <v>126</v>
      </c>
      <c r="J143" s="117" t="s">
        <v>140</v>
      </c>
    </row>
    <row r="144" spans="1:10" ht="7.5" customHeight="1" thickBot="1" x14ac:dyDescent="0.2">
      <c r="A144" s="36"/>
      <c r="B144" s="39"/>
      <c r="D144" s="39"/>
      <c r="E144" s="39"/>
      <c r="G144" s="39"/>
      <c r="I144" s="106"/>
      <c r="J144" s="124"/>
    </row>
    <row r="145" spans="1:16" ht="17.25" customHeight="1" x14ac:dyDescent="0.15">
      <c r="A145" s="36"/>
      <c r="B145" s="38" t="s">
        <v>104</v>
      </c>
      <c r="C145" s="177"/>
      <c r="D145" s="178"/>
      <c r="E145" s="178"/>
      <c r="F145" s="178"/>
      <c r="G145" s="178"/>
      <c r="H145" s="178"/>
      <c r="I145" s="179"/>
      <c r="J145" s="124"/>
    </row>
    <row r="146" spans="1:16" ht="17.25" customHeight="1" thickBot="1" x14ac:dyDescent="0.2">
      <c r="A146" s="36"/>
      <c r="B146" s="40"/>
      <c r="C146" s="180"/>
      <c r="D146" s="181"/>
      <c r="E146" s="181"/>
      <c r="F146" s="181"/>
      <c r="G146" s="181"/>
      <c r="H146" s="181"/>
      <c r="I146" s="182"/>
      <c r="J146" s="124"/>
    </row>
    <row r="147" spans="1:16" ht="7.5" customHeight="1" x14ac:dyDescent="0.15">
      <c r="A147" s="36"/>
      <c r="B147" s="40"/>
      <c r="C147" s="38"/>
      <c r="D147" s="38"/>
      <c r="E147" s="39"/>
      <c r="F147" s="39"/>
      <c r="G147" s="39"/>
      <c r="H147" s="39"/>
      <c r="I147" s="39"/>
      <c r="J147" s="124"/>
    </row>
    <row r="148" spans="1:16" ht="17.25" customHeight="1" x14ac:dyDescent="0.15">
      <c r="A148" s="197" t="s">
        <v>30</v>
      </c>
      <c r="B148" s="198"/>
      <c r="C148" s="97"/>
      <c r="D148" s="97"/>
      <c r="E148" s="97"/>
      <c r="F148" s="97"/>
      <c r="G148" s="97"/>
      <c r="H148" s="97"/>
      <c r="I148" s="97"/>
      <c r="J148" s="119"/>
    </row>
    <row r="149" spans="1:16" s="52" customFormat="1" ht="7.5" customHeight="1" x14ac:dyDescent="0.15">
      <c r="A149" s="32"/>
      <c r="B149" s="30"/>
      <c r="C149" s="30"/>
      <c r="D149" s="30"/>
      <c r="E149" s="30"/>
      <c r="F149" s="30"/>
      <c r="G149" s="30"/>
      <c r="H149" s="30"/>
      <c r="I149" s="30"/>
      <c r="J149" s="115"/>
    </row>
    <row r="150" spans="1:16" ht="17.25" customHeight="1" x14ac:dyDescent="0.15">
      <c r="A150" s="170" t="s">
        <v>165</v>
      </c>
      <c r="B150" s="171"/>
      <c r="C150" s="127"/>
      <c r="D150" s="127"/>
      <c r="E150" s="127"/>
      <c r="F150" s="127"/>
      <c r="G150" s="127"/>
      <c r="H150" s="127"/>
      <c r="I150" s="127"/>
      <c r="J150" s="126"/>
      <c r="L150" s="174" t="s">
        <v>182</v>
      </c>
      <c r="M150" s="174"/>
      <c r="N150" s="174"/>
      <c r="O150" s="174"/>
      <c r="P150" s="174"/>
    </row>
    <row r="151" spans="1:16" ht="7.5" customHeight="1" thickBot="1" x14ac:dyDescent="0.2">
      <c r="A151" s="92"/>
      <c r="B151" s="91"/>
      <c r="C151" s="52"/>
      <c r="D151" s="52"/>
      <c r="E151" s="52"/>
      <c r="F151" s="52"/>
      <c r="G151" s="52"/>
      <c r="H151" s="52"/>
      <c r="I151" s="52"/>
      <c r="J151" s="117"/>
      <c r="L151" s="174"/>
      <c r="M151" s="174"/>
      <c r="N151" s="174"/>
      <c r="O151" s="174"/>
      <c r="P151" s="174"/>
    </row>
    <row r="152" spans="1:16" ht="17.25" customHeight="1" thickBot="1" x14ac:dyDescent="0.2">
      <c r="A152" s="92"/>
      <c r="B152" s="91" t="s">
        <v>77</v>
      </c>
      <c r="C152" s="167"/>
      <c r="D152" s="168"/>
      <c r="E152" s="168"/>
      <c r="F152" s="168"/>
      <c r="G152" s="168"/>
      <c r="H152" s="168"/>
      <c r="I152" s="169"/>
      <c r="J152" s="117" t="s">
        <v>72</v>
      </c>
      <c r="L152" s="174"/>
      <c r="M152" s="174"/>
      <c r="N152" s="174"/>
      <c r="O152" s="174"/>
      <c r="P152" s="174"/>
    </row>
    <row r="153" spans="1:16" ht="7.5" customHeight="1" thickBot="1" x14ac:dyDescent="0.2">
      <c r="A153" s="92"/>
      <c r="B153" s="91"/>
      <c r="C153" s="29"/>
      <c r="D153" s="29"/>
      <c r="E153" s="29"/>
      <c r="F153" s="29"/>
      <c r="G153" s="29"/>
      <c r="H153" s="29"/>
      <c r="I153" s="29"/>
      <c r="J153" s="117"/>
      <c r="L153" s="174"/>
      <c r="M153" s="174"/>
      <c r="N153" s="174"/>
      <c r="O153" s="174"/>
      <c r="P153" s="174"/>
    </row>
    <row r="154" spans="1:16" ht="17.25" customHeight="1" thickBot="1" x14ac:dyDescent="0.2">
      <c r="A154" s="92"/>
      <c r="B154" s="91" t="s">
        <v>78</v>
      </c>
      <c r="C154" s="172"/>
      <c r="D154" s="173"/>
      <c r="E154" s="98" t="s">
        <v>33</v>
      </c>
      <c r="F154" s="98"/>
      <c r="G154" s="98"/>
      <c r="H154" s="98"/>
      <c r="I154" s="98"/>
      <c r="J154" s="117" t="s">
        <v>153</v>
      </c>
      <c r="L154" s="174"/>
      <c r="M154" s="174"/>
      <c r="N154" s="174"/>
      <c r="O154" s="174"/>
      <c r="P154" s="174"/>
    </row>
    <row r="155" spans="1:16" ht="7.5" customHeight="1" thickBot="1" x14ac:dyDescent="0.2">
      <c r="A155" s="92"/>
      <c r="B155" s="91"/>
      <c r="C155" s="98"/>
      <c r="D155" s="98"/>
      <c r="E155" s="98"/>
      <c r="F155" s="98"/>
      <c r="G155" s="98"/>
      <c r="H155" s="98"/>
      <c r="I155" s="98"/>
      <c r="J155" s="117"/>
    </row>
    <row r="156" spans="1:16" ht="17.25" customHeight="1" thickBot="1" x14ac:dyDescent="0.2">
      <c r="A156" s="92"/>
      <c r="B156" s="91" t="s">
        <v>81</v>
      </c>
      <c r="C156" s="167"/>
      <c r="D156" s="168"/>
      <c r="E156" s="168"/>
      <c r="F156" s="168"/>
      <c r="G156" s="168"/>
      <c r="H156" s="168"/>
      <c r="I156" s="169"/>
      <c r="J156" s="117" t="s">
        <v>91</v>
      </c>
    </row>
    <row r="157" spans="1:16" ht="7.5" customHeight="1" thickBot="1" x14ac:dyDescent="0.2">
      <c r="A157" s="36"/>
      <c r="B157" s="91"/>
      <c r="C157" s="29"/>
      <c r="D157" s="29"/>
      <c r="E157" s="29"/>
      <c r="F157" s="29"/>
      <c r="G157" s="29"/>
      <c r="H157" s="29"/>
      <c r="I157" s="29"/>
      <c r="J157" s="117"/>
    </row>
    <row r="158" spans="1:16" ht="17.25" customHeight="1" thickBot="1" x14ac:dyDescent="0.2">
      <c r="A158" s="92"/>
      <c r="B158" s="91" t="s">
        <v>79</v>
      </c>
      <c r="C158" s="167"/>
      <c r="D158" s="168"/>
      <c r="E158" s="168"/>
      <c r="F158" s="168"/>
      <c r="G158" s="168"/>
      <c r="H158" s="168"/>
      <c r="I158" s="169"/>
      <c r="J158" s="117" t="s">
        <v>183</v>
      </c>
    </row>
    <row r="159" spans="1:16" ht="7.5" customHeight="1" thickBot="1" x14ac:dyDescent="0.2">
      <c r="A159" s="36"/>
      <c r="B159" s="91"/>
      <c r="C159" s="29"/>
      <c r="D159" s="29"/>
      <c r="E159" s="29"/>
      <c r="F159" s="29"/>
      <c r="G159" s="29"/>
      <c r="H159" s="29"/>
      <c r="I159" s="29"/>
      <c r="J159" s="117"/>
    </row>
    <row r="160" spans="1:16" ht="17.25" customHeight="1" thickBot="1" x14ac:dyDescent="0.2">
      <c r="A160" s="92"/>
      <c r="B160" s="91" t="s">
        <v>80</v>
      </c>
      <c r="C160" s="172"/>
      <c r="D160" s="173"/>
      <c r="E160" s="98" t="s">
        <v>33</v>
      </c>
      <c r="F160" s="98"/>
      <c r="G160" s="98"/>
      <c r="H160" s="98"/>
      <c r="I160" s="98"/>
      <c r="J160" s="117" t="s">
        <v>154</v>
      </c>
    </row>
    <row r="161" spans="1:10" ht="7.5" customHeight="1" thickBot="1" x14ac:dyDescent="0.2">
      <c r="A161" s="92"/>
      <c r="B161" s="91"/>
      <c r="C161" s="98"/>
      <c r="D161" s="98"/>
      <c r="E161" s="98"/>
      <c r="F161" s="98"/>
      <c r="G161" s="98"/>
      <c r="H161" s="98"/>
      <c r="I161" s="98"/>
      <c r="J161" s="117"/>
    </row>
    <row r="162" spans="1:10" ht="17.25" customHeight="1" thickBot="1" x14ac:dyDescent="0.2">
      <c r="A162" s="92"/>
      <c r="B162" s="91" t="s">
        <v>82</v>
      </c>
      <c r="C162" s="167"/>
      <c r="D162" s="168"/>
      <c r="E162" s="168"/>
      <c r="F162" s="168"/>
      <c r="G162" s="168"/>
      <c r="H162" s="168"/>
      <c r="I162" s="169"/>
      <c r="J162" s="117" t="s">
        <v>85</v>
      </c>
    </row>
    <row r="163" spans="1:10" ht="7.5" customHeight="1" x14ac:dyDescent="0.15">
      <c r="A163" s="36"/>
      <c r="B163" s="40"/>
      <c r="C163" s="40"/>
      <c r="D163" s="40"/>
      <c r="E163" s="40"/>
      <c r="F163" s="40"/>
      <c r="G163" s="40"/>
      <c r="H163" s="40"/>
      <c r="I163" s="40"/>
      <c r="J163" s="117"/>
    </row>
    <row r="164" spans="1:10" ht="17.25" customHeight="1" x14ac:dyDescent="0.15">
      <c r="A164" s="170" t="s">
        <v>166</v>
      </c>
      <c r="B164" s="171"/>
      <c r="C164" s="127"/>
      <c r="D164" s="127"/>
      <c r="E164" s="127"/>
      <c r="F164" s="127"/>
      <c r="G164" s="127"/>
      <c r="H164" s="127"/>
      <c r="I164" s="127"/>
      <c r="J164" s="126"/>
    </row>
    <row r="165" spans="1:10" ht="7.5" customHeight="1" thickBot="1" x14ac:dyDescent="0.2">
      <c r="A165" s="92"/>
      <c r="B165" s="91"/>
      <c r="C165" s="29"/>
      <c r="D165" s="29"/>
      <c r="E165" s="29"/>
      <c r="F165" s="29"/>
      <c r="G165" s="29"/>
      <c r="H165" s="29"/>
      <c r="I165" s="29"/>
      <c r="J165" s="117"/>
    </row>
    <row r="166" spans="1:10" ht="17.25" customHeight="1" thickBot="1" x14ac:dyDescent="0.2">
      <c r="A166" s="92"/>
      <c r="B166" s="91" t="s">
        <v>73</v>
      </c>
      <c r="C166" s="167"/>
      <c r="D166" s="168"/>
      <c r="E166" s="168"/>
      <c r="F166" s="168"/>
      <c r="G166" s="168"/>
      <c r="H166" s="168"/>
      <c r="I166" s="169"/>
      <c r="J166" s="117" t="s">
        <v>72</v>
      </c>
    </row>
    <row r="167" spans="1:10" ht="7.5" customHeight="1" thickBot="1" x14ac:dyDescent="0.2">
      <c r="A167" s="92"/>
      <c r="B167" s="91"/>
      <c r="C167" s="29"/>
      <c r="D167" s="29"/>
      <c r="E167" s="29"/>
      <c r="F167" s="29"/>
      <c r="G167" s="29"/>
      <c r="H167" s="29"/>
      <c r="I167" s="29"/>
      <c r="J167" s="117"/>
    </row>
    <row r="168" spans="1:10" ht="17.25" customHeight="1" thickBot="1" x14ac:dyDescent="0.2">
      <c r="A168" s="92"/>
      <c r="B168" s="91" t="s">
        <v>74</v>
      </c>
      <c r="C168" s="172"/>
      <c r="D168" s="173"/>
      <c r="E168" s="98" t="s">
        <v>33</v>
      </c>
      <c r="F168" s="98"/>
      <c r="G168" s="98"/>
      <c r="H168" s="98"/>
      <c r="I168" s="98"/>
      <c r="J168" s="117" t="s">
        <v>153</v>
      </c>
    </row>
    <row r="169" spans="1:10" ht="7.5" customHeight="1" thickBot="1" x14ac:dyDescent="0.2">
      <c r="A169" s="92"/>
      <c r="B169" s="91"/>
      <c r="C169" s="98"/>
      <c r="D169" s="98"/>
      <c r="E169" s="98"/>
      <c r="F169" s="98"/>
      <c r="G169" s="98"/>
      <c r="H169" s="98"/>
      <c r="I169" s="98"/>
      <c r="J169" s="117"/>
    </row>
    <row r="170" spans="1:10" ht="17.25" customHeight="1" thickBot="1" x14ac:dyDescent="0.2">
      <c r="A170" s="92"/>
      <c r="B170" s="91" t="s">
        <v>83</v>
      </c>
      <c r="C170" s="167"/>
      <c r="D170" s="168"/>
      <c r="E170" s="168"/>
      <c r="F170" s="168"/>
      <c r="G170" s="168"/>
      <c r="H170" s="168"/>
      <c r="I170" s="169"/>
      <c r="J170" s="117" t="s">
        <v>85</v>
      </c>
    </row>
    <row r="171" spans="1:10" ht="7.5" customHeight="1" x14ac:dyDescent="0.15">
      <c r="A171" s="92"/>
      <c r="B171" s="91"/>
      <c r="C171" s="29"/>
      <c r="D171" s="29"/>
      <c r="E171" s="29"/>
      <c r="F171" s="29"/>
      <c r="G171" s="29"/>
      <c r="H171" s="29"/>
      <c r="I171" s="29"/>
      <c r="J171" s="117"/>
    </row>
    <row r="172" spans="1:10" ht="7.5" customHeight="1" thickBot="1" x14ac:dyDescent="0.2">
      <c r="A172" s="92"/>
      <c r="B172" s="91"/>
      <c r="C172" s="29"/>
      <c r="D172" s="29"/>
      <c r="E172" s="29"/>
      <c r="F172" s="29"/>
      <c r="G172" s="29"/>
      <c r="H172" s="29"/>
      <c r="I172" s="29"/>
      <c r="J172" s="117"/>
    </row>
    <row r="173" spans="1:10" ht="17.25" customHeight="1" thickBot="1" x14ac:dyDescent="0.2">
      <c r="A173" s="92"/>
      <c r="B173" s="91" t="s">
        <v>75</v>
      </c>
      <c r="C173" s="167"/>
      <c r="D173" s="168"/>
      <c r="E173" s="168"/>
      <c r="F173" s="168"/>
      <c r="G173" s="168"/>
      <c r="H173" s="168"/>
      <c r="I173" s="169"/>
      <c r="J173" s="117" t="s">
        <v>183</v>
      </c>
    </row>
    <row r="174" spans="1:10" ht="7.5" customHeight="1" thickBot="1" x14ac:dyDescent="0.2">
      <c r="A174" s="92"/>
      <c r="B174" s="91"/>
      <c r="C174" s="29"/>
      <c r="D174" s="29"/>
      <c r="E174" s="29"/>
      <c r="F174" s="29"/>
      <c r="G174" s="29"/>
      <c r="H174" s="29"/>
      <c r="I174" s="29"/>
      <c r="J174" s="117"/>
    </row>
    <row r="175" spans="1:10" ht="17.25" customHeight="1" thickBot="1" x14ac:dyDescent="0.2">
      <c r="A175" s="92"/>
      <c r="B175" s="91" t="s">
        <v>76</v>
      </c>
      <c r="C175" s="172"/>
      <c r="D175" s="173"/>
      <c r="E175" s="98" t="s">
        <v>33</v>
      </c>
      <c r="F175" s="98"/>
      <c r="G175" s="98"/>
      <c r="H175" s="98"/>
      <c r="I175" s="98"/>
      <c r="J175" s="117" t="s">
        <v>154</v>
      </c>
    </row>
    <row r="176" spans="1:10" ht="7.5" customHeight="1" thickBot="1" x14ac:dyDescent="0.2">
      <c r="A176" s="92"/>
      <c r="B176" s="91"/>
      <c r="C176" s="98"/>
      <c r="D176" s="98"/>
      <c r="E176" s="98"/>
      <c r="F176" s="98"/>
      <c r="G176" s="98"/>
      <c r="H176" s="98"/>
      <c r="I176" s="98"/>
      <c r="J176" s="117"/>
    </row>
    <row r="177" spans="1:10" ht="17.25" customHeight="1" thickBot="1" x14ac:dyDescent="0.2">
      <c r="A177" s="92"/>
      <c r="B177" s="91" t="s">
        <v>84</v>
      </c>
      <c r="C177" s="167"/>
      <c r="D177" s="168"/>
      <c r="E177" s="168"/>
      <c r="F177" s="168"/>
      <c r="G177" s="168"/>
      <c r="H177" s="168"/>
      <c r="I177" s="169"/>
      <c r="J177" s="117" t="s">
        <v>184</v>
      </c>
    </row>
    <row r="178" spans="1:10" ht="7.5" customHeight="1" x14ac:dyDescent="0.15">
      <c r="A178" s="109"/>
      <c r="B178" s="110"/>
      <c r="C178" s="111"/>
      <c r="D178" s="111"/>
      <c r="E178" s="111"/>
      <c r="F178" s="111"/>
      <c r="G178" s="111"/>
      <c r="H178" s="111"/>
      <c r="I178" s="111"/>
      <c r="J178" s="118"/>
    </row>
  </sheetData>
  <sheetProtection selectLockedCells="1"/>
  <mergeCells count="95">
    <mergeCell ref="A53:B53"/>
    <mergeCell ref="C55:I55"/>
    <mergeCell ref="G71:H71"/>
    <mergeCell ref="G73:H73"/>
    <mergeCell ref="G143:H143"/>
    <mergeCell ref="G105:H105"/>
    <mergeCell ref="G107:H107"/>
    <mergeCell ref="G109:H109"/>
    <mergeCell ref="G111:H111"/>
    <mergeCell ref="G118:H118"/>
    <mergeCell ref="G130:H130"/>
    <mergeCell ref="G122:H122"/>
    <mergeCell ref="G98:H98"/>
    <mergeCell ref="G132:H132"/>
    <mergeCell ref="G134:H134"/>
    <mergeCell ref="G141:H141"/>
    <mergeCell ref="L47:P51"/>
    <mergeCell ref="L53:P57"/>
    <mergeCell ref="A57:J57"/>
    <mergeCell ref="L59:P67"/>
    <mergeCell ref="C113:I114"/>
    <mergeCell ref="C100:I101"/>
    <mergeCell ref="C75:I76"/>
    <mergeCell ref="A59:B59"/>
    <mergeCell ref="G84:H84"/>
    <mergeCell ref="G86:H86"/>
    <mergeCell ref="G88:H88"/>
    <mergeCell ref="G90:H90"/>
    <mergeCell ref="L22:P28"/>
    <mergeCell ref="G26:I26"/>
    <mergeCell ref="E28:F28"/>
    <mergeCell ref="G28:H28"/>
    <mergeCell ref="G96:H96"/>
    <mergeCell ref="A41:B41"/>
    <mergeCell ref="A148:B148"/>
    <mergeCell ref="A43:B43"/>
    <mergeCell ref="C45:I45"/>
    <mergeCell ref="C49:D49"/>
    <mergeCell ref="C51:D51"/>
    <mergeCell ref="F51:H51"/>
    <mergeCell ref="C47:I47"/>
    <mergeCell ref="C145:I146"/>
    <mergeCell ref="A78:B78"/>
    <mergeCell ref="A103:B103"/>
    <mergeCell ref="A116:B116"/>
    <mergeCell ref="A128:B128"/>
    <mergeCell ref="A139:B139"/>
    <mergeCell ref="G61:H61"/>
    <mergeCell ref="G63:H63"/>
    <mergeCell ref="A4:J4"/>
    <mergeCell ref="C37:I37"/>
    <mergeCell ref="A20:B20"/>
    <mergeCell ref="G22:H22"/>
    <mergeCell ref="C22:D22"/>
    <mergeCell ref="E22:F22"/>
    <mergeCell ref="C24:D24"/>
    <mergeCell ref="E24:F24"/>
    <mergeCell ref="G24:H24"/>
    <mergeCell ref="C28:D28"/>
    <mergeCell ref="C33:I33"/>
    <mergeCell ref="C7:I7"/>
    <mergeCell ref="A7:B7"/>
    <mergeCell ref="A30:B30"/>
    <mergeCell ref="A8:B8"/>
    <mergeCell ref="C12:I12"/>
    <mergeCell ref="C14:I14"/>
    <mergeCell ref="C16:I16"/>
    <mergeCell ref="C18:I18"/>
    <mergeCell ref="L150:P154"/>
    <mergeCell ref="G65:H65"/>
    <mergeCell ref="G67:H67"/>
    <mergeCell ref="G69:H69"/>
    <mergeCell ref="C136:I137"/>
    <mergeCell ref="C126:I126"/>
    <mergeCell ref="G120:H120"/>
    <mergeCell ref="G124:H124"/>
    <mergeCell ref="G92:H92"/>
    <mergeCell ref="G94:H94"/>
    <mergeCell ref="L16:P20"/>
    <mergeCell ref="C39:I39"/>
    <mergeCell ref="L33:P35"/>
    <mergeCell ref="C170:I170"/>
    <mergeCell ref="C177:I177"/>
    <mergeCell ref="A164:B164"/>
    <mergeCell ref="A150:B150"/>
    <mergeCell ref="C162:I162"/>
    <mergeCell ref="C166:I166"/>
    <mergeCell ref="C173:I173"/>
    <mergeCell ref="C168:D168"/>
    <mergeCell ref="C175:D175"/>
    <mergeCell ref="C158:I158"/>
    <mergeCell ref="C152:I152"/>
    <mergeCell ref="C154:D154"/>
    <mergeCell ref="C160:D160"/>
    <mergeCell ref="C156:I156"/>
  </mergeCells>
  <phoneticPr fontId="9"/>
  <dataValidations count="12">
    <dataValidation type="whole" allowBlank="1" showInputMessage="1" showErrorMessage="1" errorTitle="西暦の入力" error="4桁の西暦で記載下さい" sqref="C10:C11">
      <formula1>1900</formula1>
      <formula2>2100</formula2>
    </dataValidation>
    <dataValidation type="list" allowBlank="1" showInputMessage="1" showErrorMessage="1" errorTitle="月の入力" error="月を選択して下さい" sqref="E10:E11">
      <formula1>"1,2,3,4,5,6,7,8,9,10,11,12"</formula1>
    </dataValidation>
    <dataValidation type="list" allowBlank="1" showInputMessage="1" showErrorMessage="1" errorTitle="日にちの入力" error="日にちを選択して下さい" sqref="G10:G11">
      <formula1>"1,2,3,4,5,6,7,8,9,10,11,12,13,14,15,16,17,18,19,20,21,22,23,24,25,26,27,28,29,30,31"</formula1>
    </dataValidation>
    <dataValidation type="list" allowBlank="1" showInputMessage="1" showErrorMessage="1" sqref="C35">
      <formula1>"○,-"</formula1>
    </dataValidation>
    <dataValidation type="list" allowBlank="1" showInputMessage="1" showErrorMessage="1" sqref="C51:D51">
      <formula1>"徒歩,車両"</formula1>
    </dataValidation>
    <dataValidation type="list" allowBlank="1" showInputMessage="1" showErrorMessage="1" sqref="C154:D154 C168:D168 C160:D160 C175:D175">
      <formula1>"１,２,３,４,５,６,７,８,９,１０,１１,１２"</formula1>
    </dataValidation>
    <dataValidation type="list" allowBlank="1" showInputMessage="1" sqref="C156:I156 C162:I162">
      <formula1>"防災情報及び避難誘導,防災情報,避難誘導"</formula1>
    </dataValidation>
    <dataValidation type="list" allowBlank="1" showInputMessage="1" sqref="C152:I152 C158:I158 C166:I166 C173:I173">
      <formula1>"新規採用の従業員,全従業員"</formula1>
    </dataValidation>
    <dataValidation type="list" allowBlank="1" showInputMessage="1" sqref="C170:I170 C177:I177">
      <formula1>"避難誘導,情報収集・伝達,情報収集・伝達及び避難誘導"</formula1>
    </dataValidation>
    <dataValidation type="list" allowBlank="1" showInputMessage="1" showErrorMessage="1" sqref="G26:I26">
      <formula1>"平日と同じ,平日と異なる"</formula1>
    </dataValidation>
    <dataValidation operator="greaterThanOrEqual" allowBlank="1" showInputMessage="1" showErrorMessage="1" sqref="G61 G63 G65 G67 G69 G71 G73 G96 G98 G84 G86 G88 G90 G92 G94 G105 G107 G109 G111 G118 G120 G122 G124 G130 G132 G134 G141 G143"/>
    <dataValidation type="list" allowBlank="1" showInputMessage="1" showErrorMessage="1" sqref="C61 C63 C65 C67 C69 C71 C73 C80 C84 C86 C88 C90 C92 C94 C96 C98 C82 C132 C109 C111 C105 C122 C124 C143 C107 C118 C134 C120 C130 C141">
      <formula1>"有,無"</formula1>
    </dataValidation>
  </dataValidations>
  <hyperlinks>
    <hyperlink ref="C33" r:id="rId1"/>
    <hyperlink ref="J33" r:id="rId2"/>
  </hyperlinks>
  <pageMargins left="0.7" right="0.7" top="0.75" bottom="0.75" header="0.3" footer="0.3"/>
  <pageSetup paperSize="9" scale="55" orientation="portrait" r:id="rId3"/>
  <rowBreaks count="2" manualBreakCount="2">
    <brk id="40" max="16383" man="1"/>
    <brk id="102" max="9"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42"/>
  <sheetViews>
    <sheetView showGridLines="0" view="pageBreakPreview" topLeftCell="A184" zoomScaleNormal="100" zoomScaleSheetLayoutView="100" workbookViewId="0">
      <selection activeCell="B197" sqref="B197:J198"/>
    </sheetView>
  </sheetViews>
  <sheetFormatPr defaultRowHeight="13.5" x14ac:dyDescent="0.15"/>
  <cols>
    <col min="1" max="1" width="9" style="4" customWidth="1"/>
    <col min="2" max="10" width="9" style="4"/>
    <col min="11" max="11" width="18.75" style="4" customWidth="1"/>
    <col min="12" max="12" width="1.875" style="4" customWidth="1"/>
    <col min="13" max="13" width="11.5" style="4" customWidth="1"/>
    <col min="14" max="14" width="9" style="4" customWidth="1"/>
    <col min="15" max="16384" width="9" style="4"/>
  </cols>
  <sheetData>
    <row r="1" spans="1:10" ht="17.25" customHeight="1" x14ac:dyDescent="0.15"/>
    <row r="2" spans="1:10" ht="17.25" customHeight="1" x14ac:dyDescent="0.15"/>
    <row r="3" spans="1:10" ht="17.25" customHeight="1" x14ac:dyDescent="0.15"/>
    <row r="4" spans="1:10" ht="17.25" customHeight="1" x14ac:dyDescent="0.15"/>
    <row r="5" spans="1:10" ht="17.25" customHeight="1" x14ac:dyDescent="0.15"/>
    <row r="6" spans="1:10" ht="17.25" customHeight="1" x14ac:dyDescent="0.15"/>
    <row r="7" spans="1:10" ht="17.25" customHeight="1" x14ac:dyDescent="0.15"/>
    <row r="8" spans="1:10" ht="17.25" customHeight="1" x14ac:dyDescent="0.15"/>
    <row r="9" spans="1:10" ht="17.25" customHeight="1" x14ac:dyDescent="0.15"/>
    <row r="10" spans="1:10" ht="17.25" customHeight="1" x14ac:dyDescent="0.15"/>
    <row r="11" spans="1:10" ht="17.25" customHeight="1" x14ac:dyDescent="0.15"/>
    <row r="12" spans="1:10" ht="17.25" customHeight="1" x14ac:dyDescent="0.15"/>
    <row r="13" spans="1:10" ht="17.25" customHeight="1" x14ac:dyDescent="0.15">
      <c r="A13" s="1"/>
    </row>
    <row r="14" spans="1:10" ht="17.25" customHeight="1" x14ac:dyDescent="0.15">
      <c r="A14" s="1"/>
    </row>
    <row r="15" spans="1:10" ht="17.25" customHeight="1" x14ac:dyDescent="0.15">
      <c r="A15" s="1"/>
    </row>
    <row r="16" spans="1:10" ht="17.25" customHeight="1" x14ac:dyDescent="0.15">
      <c r="A16" s="369" t="s">
        <v>255</v>
      </c>
      <c r="B16" s="369"/>
      <c r="C16" s="369"/>
      <c r="D16" s="369"/>
      <c r="E16" s="369"/>
      <c r="F16" s="369"/>
      <c r="G16" s="369"/>
      <c r="H16" s="369"/>
      <c r="I16" s="369"/>
      <c r="J16" s="369"/>
    </row>
    <row r="17" spans="1:10" ht="17.25" customHeight="1" x14ac:dyDescent="0.15">
      <c r="A17" s="369"/>
      <c r="B17" s="369"/>
      <c r="C17" s="369"/>
      <c r="D17" s="369"/>
      <c r="E17" s="369"/>
      <c r="F17" s="369"/>
      <c r="G17" s="369"/>
      <c r="H17" s="369"/>
      <c r="I17" s="369"/>
      <c r="J17" s="369"/>
    </row>
    <row r="18" spans="1:10" ht="17.25" customHeight="1" x14ac:dyDescent="0.15">
      <c r="A18" s="2"/>
    </row>
    <row r="19" spans="1:10" ht="17.25" customHeight="1" x14ac:dyDescent="0.15">
      <c r="A19" s="2"/>
    </row>
    <row r="20" spans="1:10" ht="17.25" customHeight="1" x14ac:dyDescent="0.15">
      <c r="A20" s="2"/>
    </row>
    <row r="21" spans="1:10" ht="17.25" customHeight="1" x14ac:dyDescent="0.15">
      <c r="A21" s="2"/>
    </row>
    <row r="22" spans="1:10" ht="17.25" customHeight="1" x14ac:dyDescent="0.15">
      <c r="A22" s="2"/>
    </row>
    <row r="23" spans="1:10" ht="17.25" customHeight="1" x14ac:dyDescent="0.15">
      <c r="A23" s="2"/>
    </row>
    <row r="24" spans="1:10" ht="17.25" customHeight="1" x14ac:dyDescent="0.15">
      <c r="A24" s="2"/>
    </row>
    <row r="25" spans="1:10" ht="17.25" customHeight="1" x14ac:dyDescent="0.15">
      <c r="A25" s="2"/>
    </row>
    <row r="26" spans="1:10" ht="17.25" customHeight="1" x14ac:dyDescent="0.15">
      <c r="A26" s="2"/>
    </row>
    <row r="27" spans="1:10" ht="17.25" customHeight="1" x14ac:dyDescent="0.15">
      <c r="A27" s="2"/>
    </row>
    <row r="28" spans="1:10" ht="17.25" customHeight="1" x14ac:dyDescent="0.15">
      <c r="A28" s="2"/>
    </row>
    <row r="29" spans="1:10" ht="17.25" customHeight="1" x14ac:dyDescent="0.15"/>
    <row r="30" spans="1:10" ht="17.25" customHeight="1" x14ac:dyDescent="0.15"/>
    <row r="31" spans="1:10" ht="17.25" customHeight="1" x14ac:dyDescent="0.15">
      <c r="A31" s="371">
        <f>入力シート!C12</f>
        <v>0</v>
      </c>
      <c r="B31" s="371"/>
      <c r="C31" s="371"/>
      <c r="D31" s="371"/>
      <c r="E31" s="371"/>
      <c r="F31" s="371"/>
      <c r="G31" s="371"/>
      <c r="H31" s="371"/>
      <c r="I31" s="371"/>
      <c r="J31" s="371"/>
    </row>
    <row r="32" spans="1:10" ht="17.25" customHeight="1" x14ac:dyDescent="0.15">
      <c r="A32" s="371"/>
      <c r="B32" s="371"/>
      <c r="C32" s="371"/>
      <c r="D32" s="371"/>
      <c r="E32" s="371"/>
      <c r="F32" s="371"/>
      <c r="G32" s="371"/>
      <c r="H32" s="371"/>
      <c r="I32" s="371"/>
      <c r="J32" s="371"/>
    </row>
    <row r="33" spans="1:10" ht="17.25" customHeight="1" x14ac:dyDescent="0.15">
      <c r="A33" s="371"/>
      <c r="B33" s="371"/>
      <c r="C33" s="371"/>
      <c r="D33" s="371"/>
      <c r="E33" s="371"/>
      <c r="F33" s="371"/>
      <c r="G33" s="371"/>
      <c r="H33" s="371"/>
      <c r="I33" s="371"/>
      <c r="J33" s="371"/>
    </row>
    <row r="34" spans="1:10" ht="17.25" customHeight="1" x14ac:dyDescent="0.15">
      <c r="A34" s="371"/>
      <c r="B34" s="371"/>
      <c r="C34" s="371"/>
      <c r="D34" s="371"/>
      <c r="E34" s="371"/>
      <c r="F34" s="371"/>
      <c r="G34" s="371"/>
      <c r="H34" s="371"/>
      <c r="I34" s="371"/>
      <c r="J34" s="371"/>
    </row>
    <row r="35" spans="1:10" ht="17.25" customHeight="1" x14ac:dyDescent="0.15"/>
    <row r="36" spans="1:10" ht="17.25" customHeight="1" x14ac:dyDescent="0.15"/>
    <row r="37" spans="1:10" ht="17.25" customHeight="1" x14ac:dyDescent="0.15">
      <c r="A37" s="370" t="str">
        <f ca="1">入力シート!C10&amp;"年 "&amp;入力シート!E10&amp;"月　作成"</f>
        <v>2020年 3月　作成</v>
      </c>
      <c r="B37" s="370"/>
      <c r="C37" s="370"/>
      <c r="D37" s="370"/>
      <c r="E37" s="370"/>
      <c r="F37" s="370"/>
      <c r="G37" s="370"/>
      <c r="H37" s="370"/>
      <c r="I37" s="370"/>
      <c r="J37" s="370"/>
    </row>
    <row r="38" spans="1:10" ht="17.25" customHeight="1" x14ac:dyDescent="0.15">
      <c r="A38" s="370"/>
      <c r="B38" s="370"/>
      <c r="C38" s="370"/>
      <c r="D38" s="370"/>
      <c r="E38" s="370"/>
      <c r="F38" s="370"/>
      <c r="G38" s="370"/>
      <c r="H38" s="370"/>
      <c r="I38" s="370"/>
      <c r="J38" s="370"/>
    </row>
    <row r="39" spans="1:10" ht="17.25" customHeight="1" x14ac:dyDescent="0.15"/>
    <row r="40" spans="1:10" ht="17.25" customHeight="1" x14ac:dyDescent="0.15"/>
    <row r="41" spans="1:10" ht="17.25" customHeight="1" x14ac:dyDescent="0.15"/>
    <row r="42" spans="1:10" ht="17.25" customHeight="1" x14ac:dyDescent="0.15">
      <c r="A42" s="2"/>
    </row>
    <row r="43" spans="1:10" ht="17.25" customHeight="1" x14ac:dyDescent="0.15">
      <c r="A43" s="2"/>
    </row>
    <row r="44" spans="1:10" ht="17.25" customHeight="1" x14ac:dyDescent="0.15">
      <c r="A44" s="2"/>
    </row>
    <row r="45" spans="1:10" ht="17.25" customHeight="1" x14ac:dyDescent="0.15">
      <c r="A45" s="2"/>
    </row>
    <row r="46" spans="1:10" ht="17.25" customHeight="1" x14ac:dyDescent="0.15">
      <c r="A46" s="2"/>
    </row>
    <row r="47" spans="1:10" ht="17.25" customHeight="1" x14ac:dyDescent="0.15">
      <c r="A47" s="2"/>
    </row>
    <row r="48" spans="1:10" ht="17.25" x14ac:dyDescent="0.15">
      <c r="A48" s="277" t="s">
        <v>3</v>
      </c>
      <c r="B48" s="277"/>
      <c r="C48" s="277"/>
      <c r="D48" s="277"/>
      <c r="E48" s="277"/>
      <c r="F48" s="277"/>
      <c r="G48" s="277"/>
      <c r="H48" s="277"/>
      <c r="I48" s="277"/>
      <c r="J48" s="277"/>
    </row>
    <row r="49" spans="1:24" ht="17.25" customHeight="1" x14ac:dyDescent="0.15">
      <c r="A49" s="224" t="s">
        <v>256</v>
      </c>
      <c r="B49" s="224"/>
      <c r="C49" s="224"/>
      <c r="D49" s="224"/>
      <c r="E49" s="224"/>
      <c r="F49" s="224"/>
      <c r="G49" s="224"/>
      <c r="H49" s="224"/>
      <c r="I49" s="224"/>
      <c r="J49" s="224"/>
      <c r="X49" s="4" t="s">
        <v>17</v>
      </c>
    </row>
    <row r="50" spans="1:24" ht="17.25" customHeight="1" x14ac:dyDescent="0.15">
      <c r="A50" s="224"/>
      <c r="B50" s="224"/>
      <c r="C50" s="224"/>
      <c r="D50" s="224"/>
      <c r="E50" s="224"/>
      <c r="F50" s="224"/>
      <c r="G50" s="224"/>
      <c r="H50" s="224"/>
      <c r="I50" s="224"/>
      <c r="J50" s="224"/>
    </row>
    <row r="51" spans="1:24" ht="17.25" customHeight="1" x14ac:dyDescent="0.15">
      <c r="A51" s="224"/>
      <c r="B51" s="224"/>
      <c r="C51" s="224"/>
      <c r="D51" s="224"/>
      <c r="E51" s="224"/>
      <c r="F51" s="224"/>
      <c r="G51" s="224"/>
      <c r="H51" s="224"/>
      <c r="I51" s="224"/>
      <c r="J51" s="224"/>
    </row>
    <row r="52" spans="1:24" ht="17.25" customHeight="1" x14ac:dyDescent="0.15">
      <c r="A52" s="8"/>
      <c r="B52" s="8"/>
      <c r="C52" s="8"/>
      <c r="D52" s="8"/>
      <c r="E52" s="59"/>
      <c r="F52" s="8"/>
      <c r="G52" s="8"/>
      <c r="H52" s="8"/>
      <c r="I52" s="8"/>
      <c r="J52" s="8"/>
    </row>
    <row r="53" spans="1:24" ht="17.25" customHeight="1" x14ac:dyDescent="0.15">
      <c r="A53" s="291" t="s">
        <v>41</v>
      </c>
      <c r="B53" s="291"/>
      <c r="C53" s="291"/>
      <c r="D53" s="291"/>
      <c r="E53" s="291"/>
      <c r="F53" s="291"/>
      <c r="G53" s="291"/>
      <c r="H53" s="291"/>
      <c r="I53" s="291"/>
      <c r="J53" s="291"/>
    </row>
    <row r="54" spans="1:24" ht="17.25" customHeight="1" x14ac:dyDescent="0.15">
      <c r="A54" s="291" t="s">
        <v>257</v>
      </c>
      <c r="B54" s="291"/>
      <c r="C54" s="291"/>
      <c r="D54" s="291"/>
      <c r="E54" s="291"/>
      <c r="F54" s="291"/>
      <c r="G54" s="291"/>
      <c r="H54" s="291"/>
      <c r="I54" s="291"/>
      <c r="J54" s="291"/>
    </row>
    <row r="55" spans="1:24" ht="17.25" customHeight="1" x14ac:dyDescent="0.15">
      <c r="A55" s="291"/>
      <c r="B55" s="291"/>
      <c r="C55" s="291"/>
      <c r="D55" s="291"/>
      <c r="E55" s="291"/>
      <c r="F55" s="291"/>
      <c r="G55" s="291"/>
      <c r="H55" s="291"/>
      <c r="I55" s="291"/>
      <c r="J55" s="291"/>
    </row>
    <row r="56" spans="1:24" ht="17.25" customHeight="1" x14ac:dyDescent="0.15">
      <c r="A56" s="64"/>
      <c r="B56" s="64"/>
      <c r="C56" s="64"/>
      <c r="D56" s="64"/>
      <c r="E56" s="64"/>
      <c r="F56" s="64"/>
      <c r="G56" s="64"/>
      <c r="H56" s="64"/>
      <c r="I56" s="64"/>
      <c r="J56" s="64"/>
    </row>
    <row r="57" spans="1:24" ht="17.25" x14ac:dyDescent="0.15">
      <c r="A57" s="277" t="s">
        <v>42</v>
      </c>
      <c r="B57" s="277"/>
      <c r="C57" s="277"/>
      <c r="D57" s="277"/>
      <c r="E57" s="277"/>
      <c r="F57" s="277"/>
      <c r="G57" s="277"/>
      <c r="H57" s="277"/>
      <c r="I57" s="277"/>
      <c r="J57" s="277"/>
    </row>
    <row r="58" spans="1:24" ht="18" customHeight="1" x14ac:dyDescent="0.15">
      <c r="A58" s="291" t="s">
        <v>43</v>
      </c>
      <c r="B58" s="291"/>
      <c r="C58" s="291"/>
      <c r="D58" s="291"/>
      <c r="E58" s="291"/>
      <c r="F58" s="291"/>
      <c r="G58" s="291"/>
      <c r="H58" s="291"/>
      <c r="I58" s="291"/>
      <c r="J58" s="291"/>
    </row>
    <row r="59" spans="1:24" ht="18" x14ac:dyDescent="0.15">
      <c r="A59" s="7"/>
      <c r="B59" s="7"/>
      <c r="C59" s="7"/>
      <c r="D59" s="7"/>
      <c r="E59" s="7"/>
      <c r="F59" s="7"/>
      <c r="G59" s="7"/>
      <c r="H59" s="7"/>
      <c r="I59" s="7"/>
      <c r="J59" s="7"/>
    </row>
    <row r="60" spans="1:24" ht="17.25" x14ac:dyDescent="0.15">
      <c r="A60" s="217" t="s">
        <v>53</v>
      </c>
      <c r="B60" s="217"/>
      <c r="C60" s="217"/>
      <c r="D60" s="217"/>
      <c r="E60" s="217"/>
      <c r="F60" s="217"/>
      <c r="G60" s="217"/>
      <c r="H60" s="217"/>
      <c r="I60" s="217"/>
      <c r="J60" s="217"/>
    </row>
    <row r="61" spans="1:24" ht="18.75" thickBot="1" x14ac:dyDescent="0.2">
      <c r="A61" s="7"/>
      <c r="B61" s="7"/>
      <c r="C61" s="7"/>
      <c r="D61" s="7"/>
      <c r="E61" s="7"/>
      <c r="F61" s="7"/>
      <c r="G61" s="7"/>
      <c r="H61" s="7"/>
      <c r="I61" s="7"/>
      <c r="J61" s="7"/>
    </row>
    <row r="62" spans="1:24" ht="18" x14ac:dyDescent="0.15">
      <c r="A62" s="7"/>
      <c r="B62" s="382" t="s">
        <v>48</v>
      </c>
      <c r="C62" s="383"/>
      <c r="D62" s="383"/>
      <c r="E62" s="383"/>
      <c r="F62" s="383"/>
      <c r="G62" s="383"/>
      <c r="H62" s="383"/>
      <c r="I62" s="384"/>
      <c r="J62" s="7"/>
    </row>
    <row r="63" spans="1:24" ht="18" x14ac:dyDescent="0.15">
      <c r="A63" s="7"/>
      <c r="B63" s="375" t="s">
        <v>44</v>
      </c>
      <c r="C63" s="373"/>
      <c r="D63" s="373"/>
      <c r="E63" s="392"/>
      <c r="F63" s="372" t="s">
        <v>45</v>
      </c>
      <c r="G63" s="373"/>
      <c r="H63" s="373"/>
      <c r="I63" s="374"/>
      <c r="J63" s="7"/>
    </row>
    <row r="64" spans="1:24" ht="18" x14ac:dyDescent="0.15">
      <c r="A64" s="7"/>
      <c r="B64" s="375" t="s">
        <v>46</v>
      </c>
      <c r="C64" s="376"/>
      <c r="D64" s="372" t="s">
        <v>47</v>
      </c>
      <c r="E64" s="376"/>
      <c r="F64" s="372" t="s">
        <v>46</v>
      </c>
      <c r="G64" s="376"/>
      <c r="H64" s="372" t="s">
        <v>47</v>
      </c>
      <c r="I64" s="377"/>
      <c r="J64" s="7"/>
    </row>
    <row r="65" spans="1:10" ht="18" x14ac:dyDescent="0.15">
      <c r="A65" s="7"/>
      <c r="B65" s="303" t="s">
        <v>49</v>
      </c>
      <c r="C65" s="304"/>
      <c r="D65" s="378" t="s">
        <v>49</v>
      </c>
      <c r="E65" s="304"/>
      <c r="F65" s="70"/>
      <c r="G65" s="71"/>
      <c r="H65" s="70"/>
      <c r="I65" s="72"/>
      <c r="J65" s="7"/>
    </row>
    <row r="66" spans="1:10" ht="18" x14ac:dyDescent="0.15">
      <c r="A66" s="7"/>
      <c r="B66" s="305" t="str">
        <f>入力シート!I22&amp;"名"</f>
        <v>名</v>
      </c>
      <c r="C66" s="306"/>
      <c r="D66" s="385" t="str">
        <f>入力シート!E22&amp;"名"</f>
        <v>名</v>
      </c>
      <c r="E66" s="306"/>
      <c r="F66" s="379" t="s">
        <v>45</v>
      </c>
      <c r="G66" s="380"/>
      <c r="H66" s="379" t="s">
        <v>45</v>
      </c>
      <c r="I66" s="381"/>
      <c r="J66" s="7"/>
    </row>
    <row r="67" spans="1:10" ht="18" x14ac:dyDescent="0.15">
      <c r="A67" s="7"/>
      <c r="B67" s="303" t="s">
        <v>50</v>
      </c>
      <c r="C67" s="304"/>
      <c r="D67" s="378" t="s">
        <v>50</v>
      </c>
      <c r="E67" s="304"/>
      <c r="F67" s="379" t="str">
        <f>IF(入力シート!G26="平日と異なる",入力シート!I28&amp;"名","（平日と同じ）")</f>
        <v>（平日と同じ）</v>
      </c>
      <c r="G67" s="380"/>
      <c r="H67" s="379" t="str">
        <f>IF(入力シート!G26="平日と異なる",入力シート!E28&amp;"名","（平日と同じ）")</f>
        <v>（平日と同じ）</v>
      </c>
      <c r="I67" s="381"/>
      <c r="J67" s="7"/>
    </row>
    <row r="68" spans="1:10" ht="18.75" thickBot="1" x14ac:dyDescent="0.2">
      <c r="A68" s="7"/>
      <c r="B68" s="308" t="str">
        <f>入力シート!I24&amp;"名"</f>
        <v>名</v>
      </c>
      <c r="C68" s="309"/>
      <c r="D68" s="386" t="str">
        <f>入力シート!E24&amp;"名"</f>
        <v>名</v>
      </c>
      <c r="E68" s="309"/>
      <c r="F68" s="73"/>
      <c r="G68" s="74"/>
      <c r="H68" s="73"/>
      <c r="I68" s="75"/>
      <c r="J68" s="7"/>
    </row>
    <row r="69" spans="1:10" ht="18" x14ac:dyDescent="0.15">
      <c r="A69" s="7"/>
      <c r="B69" s="146"/>
      <c r="C69" s="146"/>
      <c r="D69" s="146"/>
      <c r="E69" s="146"/>
      <c r="F69" s="148"/>
      <c r="G69" s="148"/>
      <c r="H69" s="148"/>
      <c r="I69" s="148"/>
      <c r="J69" s="7"/>
    </row>
    <row r="70" spans="1:10" ht="18" x14ac:dyDescent="0.15">
      <c r="A70" s="7"/>
      <c r="B70" s="7"/>
      <c r="C70" s="7"/>
      <c r="D70" s="7"/>
      <c r="E70" s="7"/>
      <c r="F70" s="7"/>
      <c r="G70" s="7"/>
      <c r="H70" s="7"/>
      <c r="I70" s="7"/>
      <c r="J70" s="7"/>
    </row>
    <row r="71" spans="1:10" ht="17.25" x14ac:dyDescent="0.15">
      <c r="A71" s="277" t="s">
        <v>225</v>
      </c>
      <c r="B71" s="277"/>
      <c r="C71" s="277"/>
      <c r="D71" s="277"/>
      <c r="E71" s="277"/>
      <c r="F71" s="277"/>
      <c r="G71" s="277"/>
      <c r="H71" s="277"/>
      <c r="I71" s="277"/>
      <c r="J71" s="277"/>
    </row>
    <row r="72" spans="1:10" ht="17.25" customHeight="1" x14ac:dyDescent="0.15">
      <c r="A72" s="225" t="s">
        <v>239</v>
      </c>
      <c r="B72" s="225"/>
      <c r="C72" s="225"/>
      <c r="D72" s="225"/>
      <c r="E72" s="225"/>
      <c r="F72" s="225"/>
      <c r="G72" s="225"/>
      <c r="H72" s="225"/>
      <c r="I72" s="225"/>
      <c r="J72" s="225"/>
    </row>
    <row r="73" spans="1:10" ht="17.25" x14ac:dyDescent="0.15">
      <c r="B73" s="388"/>
      <c r="C73" s="388"/>
      <c r="D73" s="388"/>
      <c r="E73" s="388"/>
      <c r="F73" s="388"/>
      <c r="G73" s="388"/>
      <c r="H73" s="388"/>
      <c r="I73" s="388"/>
      <c r="J73" s="388"/>
    </row>
    <row r="74" spans="1:10" ht="17.25" x14ac:dyDescent="0.15">
      <c r="B74" s="277" t="s">
        <v>206</v>
      </c>
      <c r="C74" s="389"/>
      <c r="D74" s="389"/>
      <c r="E74" s="389"/>
      <c r="F74" s="389"/>
      <c r="G74" s="389"/>
      <c r="H74" s="389"/>
      <c r="I74" s="389"/>
      <c r="J74" s="389"/>
    </row>
    <row r="75" spans="1:10" x14ac:dyDescent="0.15">
      <c r="B75" s="390" t="s">
        <v>207</v>
      </c>
      <c r="C75" s="391"/>
      <c r="D75" s="390" t="s">
        <v>208</v>
      </c>
      <c r="E75" s="391"/>
      <c r="F75" s="391"/>
      <c r="G75" s="391"/>
      <c r="H75" s="390" t="s">
        <v>209</v>
      </c>
      <c r="I75" s="391"/>
      <c r="J75" s="391"/>
    </row>
    <row r="76" spans="1:10" x14ac:dyDescent="0.15">
      <c r="B76" s="350" t="s">
        <v>210</v>
      </c>
      <c r="C76" s="351"/>
      <c r="D76" s="341" t="s">
        <v>211</v>
      </c>
      <c r="E76" s="342"/>
      <c r="F76" s="342"/>
      <c r="G76" s="343"/>
      <c r="H76" s="341" t="s">
        <v>212</v>
      </c>
      <c r="I76" s="342"/>
      <c r="J76" s="343"/>
    </row>
    <row r="77" spans="1:10" x14ac:dyDescent="0.15">
      <c r="B77" s="344"/>
      <c r="C77" s="346"/>
      <c r="D77" s="344"/>
      <c r="E77" s="345"/>
      <c r="F77" s="345"/>
      <c r="G77" s="346"/>
      <c r="H77" s="344"/>
      <c r="I77" s="345"/>
      <c r="J77" s="346"/>
    </row>
    <row r="78" spans="1:10" x14ac:dyDescent="0.15">
      <c r="B78" s="344"/>
      <c r="C78" s="346"/>
      <c r="D78" s="344"/>
      <c r="E78" s="345"/>
      <c r="F78" s="345"/>
      <c r="G78" s="346"/>
      <c r="H78" s="344"/>
      <c r="I78" s="345"/>
      <c r="J78" s="346"/>
    </row>
    <row r="79" spans="1:10" x14ac:dyDescent="0.15">
      <c r="B79" s="347"/>
      <c r="C79" s="349"/>
      <c r="D79" s="347"/>
      <c r="E79" s="348"/>
      <c r="F79" s="348"/>
      <c r="G79" s="349"/>
      <c r="H79" s="347"/>
      <c r="I79" s="348"/>
      <c r="J79" s="349"/>
    </row>
    <row r="80" spans="1:10" x14ac:dyDescent="0.15">
      <c r="B80" s="350" t="s">
        <v>213</v>
      </c>
      <c r="C80" s="351"/>
      <c r="D80" s="341" t="s">
        <v>214</v>
      </c>
      <c r="E80" s="342"/>
      <c r="F80" s="342"/>
      <c r="G80" s="343"/>
      <c r="H80" s="341" t="s">
        <v>215</v>
      </c>
      <c r="I80" s="342"/>
      <c r="J80" s="343"/>
    </row>
    <row r="81" spans="1:10" x14ac:dyDescent="0.15">
      <c r="B81" s="344"/>
      <c r="C81" s="346"/>
      <c r="D81" s="344"/>
      <c r="E81" s="345"/>
      <c r="F81" s="345"/>
      <c r="G81" s="346"/>
      <c r="H81" s="344"/>
      <c r="I81" s="345"/>
      <c r="J81" s="346"/>
    </row>
    <row r="82" spans="1:10" x14ac:dyDescent="0.15">
      <c r="B82" s="344"/>
      <c r="C82" s="346"/>
      <c r="D82" s="344"/>
      <c r="E82" s="345"/>
      <c r="F82" s="345"/>
      <c r="G82" s="346"/>
      <c r="H82" s="344"/>
      <c r="I82" s="345"/>
      <c r="J82" s="346"/>
    </row>
    <row r="83" spans="1:10" x14ac:dyDescent="0.15">
      <c r="B83" s="344"/>
      <c r="C83" s="346"/>
      <c r="D83" s="344"/>
      <c r="E83" s="345"/>
      <c r="F83" s="345"/>
      <c r="G83" s="346"/>
      <c r="H83" s="344"/>
      <c r="I83" s="345"/>
      <c r="J83" s="346"/>
    </row>
    <row r="84" spans="1:10" x14ac:dyDescent="0.15">
      <c r="B84" s="347"/>
      <c r="C84" s="349"/>
      <c r="D84" s="347"/>
      <c r="E84" s="348"/>
      <c r="F84" s="348"/>
      <c r="G84" s="349"/>
      <c r="H84" s="347"/>
      <c r="I84" s="348"/>
      <c r="J84" s="349"/>
    </row>
    <row r="85" spans="1:10" x14ac:dyDescent="0.15">
      <c r="B85" s="350" t="s">
        <v>216</v>
      </c>
      <c r="C85" s="351"/>
      <c r="D85" s="341" t="s">
        <v>217</v>
      </c>
      <c r="E85" s="342"/>
      <c r="F85" s="342"/>
      <c r="G85" s="343"/>
      <c r="H85" s="341" t="s">
        <v>218</v>
      </c>
      <c r="I85" s="342"/>
      <c r="J85" s="343"/>
    </row>
    <row r="86" spans="1:10" x14ac:dyDescent="0.15">
      <c r="B86" s="344"/>
      <c r="C86" s="346"/>
      <c r="D86" s="344"/>
      <c r="E86" s="345"/>
      <c r="F86" s="345"/>
      <c r="G86" s="346"/>
      <c r="H86" s="344"/>
      <c r="I86" s="345"/>
      <c r="J86" s="346"/>
    </row>
    <row r="87" spans="1:10" x14ac:dyDescent="0.15">
      <c r="B87" s="344"/>
      <c r="C87" s="346"/>
      <c r="D87" s="344"/>
      <c r="E87" s="345"/>
      <c r="F87" s="345"/>
      <c r="G87" s="346"/>
      <c r="H87" s="344"/>
      <c r="I87" s="345"/>
      <c r="J87" s="346"/>
    </row>
    <row r="88" spans="1:10" x14ac:dyDescent="0.15">
      <c r="B88" s="344"/>
      <c r="C88" s="346"/>
      <c r="D88" s="344"/>
      <c r="E88" s="345"/>
      <c r="F88" s="345"/>
      <c r="G88" s="346"/>
      <c r="H88" s="344"/>
      <c r="I88" s="345"/>
      <c r="J88" s="346"/>
    </row>
    <row r="89" spans="1:10" x14ac:dyDescent="0.15">
      <c r="B89" s="347"/>
      <c r="C89" s="349"/>
      <c r="D89" s="347"/>
      <c r="E89" s="348"/>
      <c r="F89" s="348"/>
      <c r="G89" s="349"/>
      <c r="H89" s="347"/>
      <c r="I89" s="348"/>
      <c r="J89" s="349"/>
    </row>
    <row r="90" spans="1:10" ht="18" x14ac:dyDescent="0.15">
      <c r="A90" s="7"/>
      <c r="B90" s="7"/>
      <c r="C90" s="7"/>
      <c r="D90" s="7"/>
      <c r="E90" s="7"/>
      <c r="F90" s="7"/>
      <c r="G90" s="7"/>
      <c r="H90" s="7"/>
      <c r="I90" s="7"/>
      <c r="J90" s="7"/>
    </row>
    <row r="91" spans="1:10" ht="18" x14ac:dyDescent="0.15">
      <c r="A91" s="7"/>
      <c r="B91" s="7"/>
      <c r="C91" s="7"/>
      <c r="D91" s="7"/>
      <c r="E91" s="7"/>
      <c r="F91" s="7"/>
      <c r="G91" s="7"/>
      <c r="H91" s="7"/>
      <c r="I91" s="7"/>
      <c r="J91" s="7"/>
    </row>
    <row r="92" spans="1:10" ht="18" x14ac:dyDescent="0.15">
      <c r="A92" s="7"/>
      <c r="B92" s="7"/>
      <c r="C92" s="7"/>
      <c r="D92" s="7"/>
      <c r="E92" s="7"/>
      <c r="F92" s="7"/>
      <c r="G92" s="7"/>
      <c r="H92" s="7"/>
      <c r="I92" s="7"/>
      <c r="J92" s="7"/>
    </row>
    <row r="93" spans="1:10" ht="18" x14ac:dyDescent="0.15">
      <c r="A93" s="7"/>
      <c r="B93" s="7"/>
      <c r="C93" s="7"/>
      <c r="D93" s="7"/>
      <c r="E93" s="7"/>
      <c r="F93" s="7"/>
      <c r="G93" s="7"/>
      <c r="H93" s="7"/>
      <c r="I93" s="7"/>
      <c r="J93" s="7"/>
    </row>
    <row r="94" spans="1:10" ht="18" x14ac:dyDescent="0.15">
      <c r="A94" s="7"/>
      <c r="B94" s="7"/>
      <c r="C94" s="7"/>
      <c r="D94" s="7"/>
      <c r="E94" s="7"/>
      <c r="F94" s="7"/>
      <c r="G94" s="7"/>
      <c r="H94" s="7"/>
      <c r="I94" s="7"/>
      <c r="J94" s="7"/>
    </row>
    <row r="95" spans="1:10" ht="18" customHeight="1" x14ac:dyDescent="0.15">
      <c r="A95" s="15"/>
      <c r="B95" s="15"/>
      <c r="C95" s="15"/>
      <c r="D95" s="15"/>
      <c r="E95" s="15"/>
      <c r="F95" s="15"/>
      <c r="G95" s="15"/>
      <c r="H95" s="15"/>
      <c r="I95" s="15"/>
      <c r="J95" s="15"/>
    </row>
    <row r="96" spans="1:10" ht="17.25" x14ac:dyDescent="0.15">
      <c r="A96" s="277"/>
      <c r="B96" s="277"/>
      <c r="C96" s="277"/>
      <c r="D96" s="277"/>
      <c r="E96" s="277"/>
      <c r="F96" s="277"/>
      <c r="G96" s="277"/>
      <c r="H96" s="277"/>
      <c r="I96" s="277"/>
      <c r="J96" s="277"/>
    </row>
    <row r="97" spans="1:10" ht="18" customHeight="1" x14ac:dyDescent="0.15">
      <c r="A97" s="387" t="s">
        <v>219</v>
      </c>
      <c r="B97" s="233"/>
      <c r="C97" s="233"/>
      <c r="D97" s="233"/>
      <c r="E97" s="233"/>
      <c r="F97" s="233"/>
      <c r="G97" s="233"/>
      <c r="H97" s="233"/>
      <c r="I97" s="233"/>
      <c r="J97" s="233"/>
    </row>
    <row r="98" spans="1:10" ht="18" customHeight="1" x14ac:dyDescent="0.15">
      <c r="A98" s="223" t="s">
        <v>283</v>
      </c>
      <c r="B98" s="223"/>
      <c r="C98" s="223"/>
      <c r="D98" s="223"/>
      <c r="E98" s="223"/>
      <c r="F98" s="223"/>
      <c r="G98" s="223"/>
      <c r="H98" s="223"/>
      <c r="I98" s="223"/>
      <c r="J98" s="223"/>
    </row>
    <row r="99" spans="1:10" ht="18" customHeight="1" x14ac:dyDescent="0.15">
      <c r="A99" s="224" t="s">
        <v>240</v>
      </c>
      <c r="B99" s="224"/>
      <c r="C99" s="224"/>
      <c r="D99" s="224"/>
      <c r="E99" s="224"/>
      <c r="F99" s="224"/>
      <c r="G99" s="224"/>
      <c r="H99" s="224"/>
      <c r="I99" s="224"/>
      <c r="J99" s="224"/>
    </row>
    <row r="100" spans="1:10" ht="18" customHeight="1" x14ac:dyDescent="0.15">
      <c r="A100" s="224"/>
      <c r="B100" s="224"/>
      <c r="C100" s="224"/>
      <c r="D100" s="224"/>
      <c r="E100" s="224"/>
      <c r="F100" s="224"/>
      <c r="G100" s="224"/>
      <c r="H100" s="224"/>
      <c r="I100" s="224"/>
      <c r="J100" s="224"/>
    </row>
    <row r="101" spans="1:10" ht="18" customHeight="1" x14ac:dyDescent="0.15">
      <c r="A101" s="224"/>
      <c r="B101" s="224"/>
      <c r="C101" s="224"/>
      <c r="D101" s="224"/>
      <c r="E101" s="224"/>
      <c r="F101" s="224"/>
      <c r="G101" s="224"/>
      <c r="H101" s="224"/>
      <c r="I101" s="224"/>
      <c r="J101" s="224"/>
    </row>
    <row r="102" spans="1:10" ht="18" customHeight="1" x14ac:dyDescent="0.15">
      <c r="A102" s="339" t="s">
        <v>241</v>
      </c>
      <c r="B102" s="339"/>
      <c r="C102" s="339"/>
      <c r="D102" s="339"/>
      <c r="E102" s="339"/>
      <c r="F102" s="339"/>
      <c r="G102" s="339"/>
      <c r="H102" s="339"/>
      <c r="I102" s="339"/>
      <c r="J102" s="339"/>
    </row>
    <row r="103" spans="1:10" ht="18" customHeight="1" thickBot="1" x14ac:dyDescent="0.2"/>
    <row r="104" spans="1:10" ht="17.25" customHeight="1" thickBot="1" x14ac:dyDescent="0.2">
      <c r="A104" s="359" t="s">
        <v>4</v>
      </c>
      <c r="B104" s="360"/>
      <c r="C104" s="360"/>
      <c r="D104" s="360"/>
      <c r="E104" s="361"/>
      <c r="F104" s="5"/>
      <c r="G104" s="358" t="s">
        <v>5</v>
      </c>
      <c r="H104" s="358"/>
      <c r="I104" s="358" t="s">
        <v>6</v>
      </c>
      <c r="J104" s="358"/>
    </row>
    <row r="105" spans="1:10" ht="17.25" customHeight="1" thickBot="1" x14ac:dyDescent="0.2">
      <c r="A105" s="355" t="s">
        <v>18</v>
      </c>
      <c r="B105" s="356"/>
      <c r="C105" s="356"/>
      <c r="D105" s="356"/>
      <c r="E105" s="357"/>
      <c r="F105" s="335"/>
      <c r="G105" s="354" t="s">
        <v>226</v>
      </c>
      <c r="H105" s="354"/>
      <c r="I105" s="354" t="s">
        <v>227</v>
      </c>
      <c r="J105" s="354"/>
    </row>
    <row r="106" spans="1:10" ht="17.25" customHeight="1" thickBot="1" x14ac:dyDescent="0.2">
      <c r="A106" s="78" t="s">
        <v>37</v>
      </c>
      <c r="B106" s="62" t="str">
        <f>入力シート!C16&amp;"に大雨注意報発表"</f>
        <v>に大雨注意報発表</v>
      </c>
      <c r="C106" s="62"/>
      <c r="D106" s="62"/>
      <c r="E106" s="63"/>
      <c r="F106" s="335"/>
      <c r="G106" s="354"/>
      <c r="H106" s="354"/>
      <c r="I106" s="354"/>
      <c r="J106" s="354"/>
    </row>
    <row r="107" spans="1:10" ht="17.25" customHeight="1" thickBot="1" x14ac:dyDescent="0.2">
      <c r="A107" s="78"/>
      <c r="B107" s="362"/>
      <c r="C107" s="362"/>
      <c r="D107" s="362"/>
      <c r="E107" s="363"/>
      <c r="F107" s="335"/>
      <c r="G107" s="354"/>
      <c r="H107" s="354"/>
      <c r="I107" s="354"/>
      <c r="J107" s="354"/>
    </row>
    <row r="108" spans="1:10" ht="17.25" customHeight="1" thickBot="1" x14ac:dyDescent="0.2">
      <c r="A108" s="78"/>
      <c r="B108" s="362"/>
      <c r="C108" s="362"/>
      <c r="D108" s="362"/>
      <c r="E108" s="363"/>
      <c r="F108" s="335"/>
      <c r="G108" s="354"/>
      <c r="H108" s="354"/>
      <c r="I108" s="354"/>
      <c r="J108" s="354"/>
    </row>
    <row r="109" spans="1:10" ht="17.25" customHeight="1" thickBot="1" x14ac:dyDescent="0.2">
      <c r="A109" s="78" t="str">
        <f>IF(B109&lt;&gt;"","Ø","")</f>
        <v/>
      </c>
      <c r="B109" s="362"/>
      <c r="C109" s="362"/>
      <c r="D109" s="362"/>
      <c r="E109" s="363"/>
      <c r="F109" s="335"/>
      <c r="G109" s="354"/>
      <c r="H109" s="354"/>
      <c r="I109" s="354"/>
      <c r="J109" s="354"/>
    </row>
    <row r="110" spans="1:10" ht="17.25" customHeight="1" thickBot="1" x14ac:dyDescent="0.2">
      <c r="A110" s="78"/>
      <c r="B110" s="362"/>
      <c r="C110" s="362"/>
      <c r="D110" s="362"/>
      <c r="E110" s="363"/>
      <c r="F110" s="335"/>
      <c r="G110" s="354"/>
      <c r="H110" s="354"/>
      <c r="I110" s="354"/>
      <c r="J110" s="354"/>
    </row>
    <row r="111" spans="1:10" ht="17.25" customHeight="1" thickBot="1" x14ac:dyDescent="0.2">
      <c r="A111" s="78" t="str">
        <f>IF(B111&lt;&gt;"","Ø","")</f>
        <v/>
      </c>
      <c r="B111" s="362"/>
      <c r="C111" s="362"/>
      <c r="D111" s="362"/>
      <c r="E111" s="363"/>
      <c r="F111" s="335"/>
      <c r="G111" s="354"/>
      <c r="H111" s="354"/>
      <c r="I111" s="354"/>
      <c r="J111" s="354"/>
    </row>
    <row r="112" spans="1:10" ht="17.25" customHeight="1" thickBot="1" x14ac:dyDescent="0.2">
      <c r="A112" s="79"/>
      <c r="B112" s="364"/>
      <c r="C112" s="364"/>
      <c r="D112" s="364"/>
      <c r="E112" s="365"/>
      <c r="F112" s="335"/>
      <c r="G112" s="354"/>
      <c r="H112" s="354"/>
      <c r="I112" s="354"/>
      <c r="J112" s="354"/>
    </row>
    <row r="113" spans="1:13" ht="17.25" customHeight="1" thickBot="1" x14ac:dyDescent="0.2">
      <c r="A113" s="66"/>
      <c r="B113" s="67"/>
      <c r="C113" s="67"/>
      <c r="D113" s="67"/>
      <c r="E113" s="67"/>
      <c r="F113" s="65"/>
      <c r="G113" s="61"/>
      <c r="H113" s="61"/>
      <c r="I113" s="61"/>
      <c r="J113" s="61"/>
      <c r="K113" s="54"/>
      <c r="M113" s="54"/>
    </row>
    <row r="114" spans="1:13" ht="17.25" customHeight="1" x14ac:dyDescent="0.15">
      <c r="A114" s="355" t="s">
        <v>7</v>
      </c>
      <c r="B114" s="356"/>
      <c r="C114" s="356"/>
      <c r="D114" s="356"/>
      <c r="E114" s="357"/>
      <c r="F114" s="335"/>
      <c r="G114" s="336" t="s">
        <v>226</v>
      </c>
      <c r="H114" s="337"/>
      <c r="I114" s="336" t="s">
        <v>227</v>
      </c>
      <c r="J114" s="338"/>
      <c r="K114" s="54"/>
    </row>
    <row r="115" spans="1:13" ht="17.25" customHeight="1" x14ac:dyDescent="0.15">
      <c r="A115" s="78" t="s">
        <v>38</v>
      </c>
      <c r="B115" s="294" t="str">
        <f>入力シート!C18&amp;"に避難準備・高齢者等避難開始の発令"</f>
        <v>に避難準備・高齢者等避難開始の発令</v>
      </c>
      <c r="C115" s="294"/>
      <c r="D115" s="294"/>
      <c r="E115" s="295"/>
      <c r="F115" s="335"/>
      <c r="G115" s="329"/>
      <c r="H115" s="330"/>
      <c r="I115" s="329"/>
      <c r="J115" s="331"/>
      <c r="K115" s="54"/>
    </row>
    <row r="116" spans="1:13" ht="17.25" customHeight="1" x14ac:dyDescent="0.15">
      <c r="A116" s="78"/>
      <c r="B116" s="294"/>
      <c r="C116" s="294"/>
      <c r="D116" s="294"/>
      <c r="E116" s="295"/>
      <c r="F116" s="335"/>
      <c r="G116" s="329" t="s">
        <v>228</v>
      </c>
      <c r="H116" s="330"/>
      <c r="I116" s="329" t="s">
        <v>231</v>
      </c>
      <c r="J116" s="331"/>
    </row>
    <row r="117" spans="1:13" ht="17.25" customHeight="1" x14ac:dyDescent="0.15">
      <c r="A117" s="78" t="s">
        <v>38</v>
      </c>
      <c r="B117" s="327" t="str">
        <f>入力シート!C16&amp;"に大雨警報（土砂）発表"</f>
        <v>に大雨警報（土砂）発表</v>
      </c>
      <c r="C117" s="327"/>
      <c r="D117" s="327"/>
      <c r="E117" s="328"/>
      <c r="F117" s="335"/>
      <c r="G117" s="329"/>
      <c r="H117" s="330"/>
      <c r="I117" s="329"/>
      <c r="J117" s="331"/>
    </row>
    <row r="118" spans="1:13" ht="17.25" customHeight="1" x14ac:dyDescent="0.15">
      <c r="A118" s="78"/>
      <c r="B118" s="339"/>
      <c r="C118" s="339"/>
      <c r="D118" s="339"/>
      <c r="E118" s="340"/>
      <c r="F118" s="335"/>
      <c r="G118" s="329" t="s">
        <v>198</v>
      </c>
      <c r="H118" s="330"/>
      <c r="I118" s="329" t="s">
        <v>232</v>
      </c>
      <c r="J118" s="331"/>
    </row>
    <row r="119" spans="1:13" ht="17.25" customHeight="1" x14ac:dyDescent="0.15">
      <c r="A119" s="78"/>
      <c r="B119" s="339"/>
      <c r="C119" s="339"/>
      <c r="D119" s="339"/>
      <c r="E119" s="340"/>
      <c r="F119" s="335"/>
      <c r="G119" s="329"/>
      <c r="H119" s="330"/>
      <c r="I119" s="329"/>
      <c r="J119" s="331"/>
    </row>
    <row r="120" spans="1:13" ht="17.25" customHeight="1" x14ac:dyDescent="0.15">
      <c r="A120" s="78" t="str">
        <f>IF(B120&lt;&gt;"","Ø","")</f>
        <v/>
      </c>
      <c r="B120" s="339"/>
      <c r="C120" s="339"/>
      <c r="D120" s="339"/>
      <c r="E120" s="340"/>
      <c r="F120" s="335"/>
      <c r="G120" s="329" t="s">
        <v>229</v>
      </c>
      <c r="H120" s="330"/>
      <c r="I120" s="329" t="s">
        <v>8</v>
      </c>
      <c r="J120" s="331"/>
    </row>
    <row r="121" spans="1:13" ht="17.25" customHeight="1" x14ac:dyDescent="0.15">
      <c r="A121" s="78"/>
      <c r="B121" s="339"/>
      <c r="C121" s="339"/>
      <c r="D121" s="339"/>
      <c r="E121" s="340"/>
      <c r="F121" s="335"/>
      <c r="G121" s="329"/>
      <c r="H121" s="330"/>
      <c r="I121" s="329"/>
      <c r="J121" s="331"/>
    </row>
    <row r="122" spans="1:13" ht="17.25" customHeight="1" x14ac:dyDescent="0.15">
      <c r="A122" s="78" t="str">
        <f>IF(B122&lt;&gt;"","Ø","")</f>
        <v/>
      </c>
      <c r="B122" s="258"/>
      <c r="C122" s="258"/>
      <c r="D122" s="258"/>
      <c r="E122" s="259"/>
      <c r="F122" s="335"/>
      <c r="G122" s="329" t="s">
        <v>230</v>
      </c>
      <c r="H122" s="330"/>
      <c r="I122" s="329" t="s">
        <v>9</v>
      </c>
      <c r="J122" s="331"/>
    </row>
    <row r="123" spans="1:13" ht="17.25" customHeight="1" thickBot="1" x14ac:dyDescent="0.2">
      <c r="A123" s="79"/>
      <c r="B123" s="260"/>
      <c r="C123" s="260"/>
      <c r="D123" s="260"/>
      <c r="E123" s="261"/>
      <c r="F123" s="335"/>
      <c r="G123" s="332"/>
      <c r="H123" s="333"/>
      <c r="I123" s="332"/>
      <c r="J123" s="334"/>
    </row>
    <row r="124" spans="1:13" ht="17.25" customHeight="1" thickBot="1" x14ac:dyDescent="0.2">
      <c r="A124" s="66"/>
      <c r="B124" s="61"/>
      <c r="C124" s="61"/>
      <c r="D124" s="61"/>
      <c r="E124" s="61"/>
      <c r="F124" s="65"/>
      <c r="G124" s="77"/>
      <c r="H124" s="77"/>
      <c r="I124" s="77"/>
      <c r="J124" s="77"/>
    </row>
    <row r="125" spans="1:13" ht="17.25" customHeight="1" x14ac:dyDescent="0.15">
      <c r="A125" s="269" t="s">
        <v>18</v>
      </c>
      <c r="B125" s="270"/>
      <c r="C125" s="270"/>
      <c r="D125" s="270"/>
      <c r="E125" s="271"/>
      <c r="F125" s="335"/>
      <c r="G125" s="263" t="s">
        <v>233</v>
      </c>
      <c r="H125" s="366"/>
      <c r="I125" s="263" t="s">
        <v>231</v>
      </c>
      <c r="J125" s="264"/>
    </row>
    <row r="126" spans="1:13" ht="17.25" customHeight="1" x14ac:dyDescent="0.15">
      <c r="A126" s="78" t="s">
        <v>38</v>
      </c>
      <c r="B126" s="272" t="str">
        <f>入力シート!C18&amp;"地区に避難勧告又は避難指示（緊急）の発令"</f>
        <v>地区に避難勧告又は避難指示（緊急）の発令</v>
      </c>
      <c r="C126" s="273"/>
      <c r="D126" s="273"/>
      <c r="E126" s="274"/>
      <c r="F126" s="335"/>
      <c r="G126" s="265"/>
      <c r="H126" s="367"/>
      <c r="I126" s="265"/>
      <c r="J126" s="266"/>
    </row>
    <row r="127" spans="1:13" ht="17.25" customHeight="1" x14ac:dyDescent="0.15">
      <c r="A127" s="78"/>
      <c r="B127" s="272"/>
      <c r="C127" s="273"/>
      <c r="D127" s="273"/>
      <c r="E127" s="274"/>
      <c r="F127" s="335"/>
      <c r="G127" s="265"/>
      <c r="H127" s="367"/>
      <c r="I127" s="265"/>
      <c r="J127" s="266"/>
    </row>
    <row r="128" spans="1:13" ht="17.25" customHeight="1" x14ac:dyDescent="0.15">
      <c r="A128" s="78" t="s">
        <v>38</v>
      </c>
      <c r="B128" s="339" t="s">
        <v>258</v>
      </c>
      <c r="C128" s="339"/>
      <c r="D128" s="339"/>
      <c r="E128" s="340"/>
      <c r="F128" s="335"/>
      <c r="G128" s="265"/>
      <c r="H128" s="367"/>
      <c r="I128" s="265"/>
      <c r="J128" s="266"/>
    </row>
    <row r="129" spans="1:10" ht="17.25" customHeight="1" x14ac:dyDescent="0.15">
      <c r="A129" s="78" t="s">
        <v>37</v>
      </c>
      <c r="B129" s="339" t="s">
        <v>259</v>
      </c>
      <c r="C129" s="339"/>
      <c r="D129" s="339"/>
      <c r="E129" s="340"/>
      <c r="F129" s="335"/>
      <c r="G129" s="265"/>
      <c r="H129" s="367"/>
      <c r="I129" s="265"/>
      <c r="J129" s="266"/>
    </row>
    <row r="130" spans="1:10" ht="17.25" customHeight="1" x14ac:dyDescent="0.15">
      <c r="A130" s="78" t="str">
        <f>IF(B130&lt;&gt;"","Ø","")</f>
        <v/>
      </c>
      <c r="B130" s="153"/>
      <c r="C130" s="153"/>
      <c r="D130" s="153"/>
      <c r="E130" s="154"/>
      <c r="F130" s="335"/>
      <c r="G130" s="265"/>
      <c r="H130" s="367"/>
      <c r="I130" s="265"/>
      <c r="J130" s="266"/>
    </row>
    <row r="131" spans="1:10" ht="17.25" customHeight="1" x14ac:dyDescent="0.15">
      <c r="A131" s="78"/>
      <c r="B131" s="153"/>
      <c r="C131" s="153"/>
      <c r="D131" s="153"/>
      <c r="E131" s="154"/>
      <c r="F131" s="335"/>
      <c r="G131" s="265"/>
      <c r="H131" s="367"/>
      <c r="I131" s="265"/>
      <c r="J131" s="266"/>
    </row>
    <row r="132" spans="1:10" ht="17.25" customHeight="1" x14ac:dyDescent="0.15">
      <c r="A132" s="78" t="str">
        <f>IF(B132&lt;&gt;"","Ø","")</f>
        <v/>
      </c>
      <c r="B132" s="258"/>
      <c r="C132" s="258"/>
      <c r="D132" s="258"/>
      <c r="E132" s="259"/>
      <c r="F132" s="335"/>
      <c r="G132" s="265"/>
      <c r="H132" s="367"/>
      <c r="I132" s="265"/>
      <c r="J132" s="266"/>
    </row>
    <row r="133" spans="1:10" ht="17.25" customHeight="1" thickBot="1" x14ac:dyDescent="0.2">
      <c r="A133" s="79"/>
      <c r="B133" s="260"/>
      <c r="C133" s="260"/>
      <c r="D133" s="260"/>
      <c r="E133" s="261"/>
      <c r="F133" s="335"/>
      <c r="G133" s="267"/>
      <c r="H133" s="368"/>
      <c r="I133" s="267"/>
      <c r="J133" s="268"/>
    </row>
    <row r="134" spans="1:10" ht="19.5" x14ac:dyDescent="0.15">
      <c r="A134" s="277" t="s">
        <v>192</v>
      </c>
      <c r="B134" s="278"/>
      <c r="C134" s="278"/>
      <c r="D134" s="278"/>
      <c r="E134" s="278"/>
      <c r="F134" s="278"/>
      <c r="G134" s="278"/>
      <c r="H134" s="278"/>
      <c r="I134" s="278"/>
      <c r="J134" s="278"/>
    </row>
    <row r="135" spans="1:10" ht="17.25" customHeight="1" x14ac:dyDescent="0.15"/>
    <row r="136" spans="1:10" ht="17.25" customHeight="1" x14ac:dyDescent="0.15"/>
    <row r="137" spans="1:10" ht="17.25" customHeight="1" x14ac:dyDescent="0.15"/>
    <row r="138" spans="1:10" ht="17.25" customHeight="1" x14ac:dyDescent="0.15"/>
    <row r="139" spans="1:10" ht="17.25" customHeight="1" x14ac:dyDescent="0.15"/>
    <row r="140" spans="1:10" ht="17.25" customHeight="1" x14ac:dyDescent="0.15"/>
    <row r="141" spans="1:10" ht="17.25" customHeight="1" x14ac:dyDescent="0.15"/>
    <row r="142" spans="1:10" ht="17.25" customHeight="1" x14ac:dyDescent="0.15"/>
    <row r="143" spans="1:10" ht="17.25" x14ac:dyDescent="0.15">
      <c r="A143" s="277" t="s">
        <v>193</v>
      </c>
      <c r="B143" s="277"/>
      <c r="C143" s="277"/>
      <c r="D143" s="277"/>
      <c r="E143" s="277"/>
      <c r="F143" s="277"/>
      <c r="G143" s="277"/>
      <c r="H143" s="277"/>
      <c r="I143" s="277"/>
      <c r="J143" s="277"/>
    </row>
    <row r="144" spans="1:10" ht="17.25" x14ac:dyDescent="0.15">
      <c r="A144" s="277" t="s">
        <v>10</v>
      </c>
      <c r="B144" s="277"/>
      <c r="C144" s="277"/>
      <c r="D144" s="277"/>
      <c r="E144" s="277"/>
      <c r="F144" s="277"/>
      <c r="G144" s="277"/>
      <c r="H144" s="277"/>
      <c r="I144" s="277"/>
      <c r="J144" s="277"/>
    </row>
    <row r="145" spans="1:10" ht="18" x14ac:dyDescent="0.15">
      <c r="A145" s="262" t="s">
        <v>11</v>
      </c>
      <c r="B145" s="262"/>
      <c r="C145" s="262"/>
      <c r="D145" s="262"/>
      <c r="E145" s="262"/>
      <c r="F145" s="262"/>
      <c r="G145" s="262"/>
      <c r="H145" s="262"/>
      <c r="I145" s="262"/>
      <c r="J145" s="262"/>
    </row>
    <row r="146" spans="1:10" ht="18" thickBot="1" x14ac:dyDescent="0.2">
      <c r="A146" s="2"/>
    </row>
    <row r="147" spans="1:10" ht="17.25" x14ac:dyDescent="0.15">
      <c r="A147" s="41" t="s">
        <v>12</v>
      </c>
      <c r="B147" s="42"/>
      <c r="C147" s="43"/>
      <c r="D147" s="292" t="s">
        <v>13</v>
      </c>
      <c r="E147" s="292"/>
      <c r="F147" s="292"/>
      <c r="G147" s="292"/>
      <c r="H147" s="292"/>
      <c r="I147" s="292"/>
      <c r="J147" s="293"/>
    </row>
    <row r="148" spans="1:10" ht="18" x14ac:dyDescent="0.15">
      <c r="A148" s="45" t="s">
        <v>35</v>
      </c>
      <c r="B148" s="16"/>
      <c r="C148" s="284" t="s">
        <v>22</v>
      </c>
      <c r="D148" s="285"/>
      <c r="E148" s="285"/>
      <c r="F148" s="285"/>
      <c r="G148" s="285"/>
      <c r="H148" s="285"/>
      <c r="I148" s="285"/>
      <c r="J148" s="286"/>
    </row>
    <row r="149" spans="1:10" ht="18" x14ac:dyDescent="0.15">
      <c r="A149" s="46"/>
      <c r="B149" s="47"/>
      <c r="C149" s="288" t="s">
        <v>235</v>
      </c>
      <c r="D149" s="289"/>
      <c r="E149" s="289"/>
      <c r="F149" s="289"/>
      <c r="G149" s="289"/>
      <c r="H149" s="289"/>
      <c r="I149" s="289"/>
      <c r="J149" s="290"/>
    </row>
    <row r="150" spans="1:10" ht="18" x14ac:dyDescent="0.15">
      <c r="A150" s="46"/>
      <c r="B150" s="47"/>
      <c r="C150" s="288" t="s">
        <v>21</v>
      </c>
      <c r="D150" s="289"/>
      <c r="E150" s="289"/>
      <c r="F150" s="289"/>
      <c r="G150" s="289"/>
      <c r="H150" s="289"/>
      <c r="I150" s="289"/>
      <c r="J150" s="290"/>
    </row>
    <row r="151" spans="1:10" ht="18" x14ac:dyDescent="0.15">
      <c r="A151" s="46"/>
      <c r="B151" s="47"/>
      <c r="C151" s="147" t="s">
        <v>19</v>
      </c>
      <c r="D151" s="259" t="s">
        <v>236</v>
      </c>
      <c r="E151" s="259"/>
      <c r="F151" s="287"/>
      <c r="G151" s="287"/>
      <c r="H151" s="287"/>
      <c r="I151" s="287"/>
      <c r="J151" s="287"/>
    </row>
    <row r="152" spans="1:10" ht="18" x14ac:dyDescent="0.15">
      <c r="A152" s="46"/>
      <c r="B152" s="47"/>
      <c r="C152" s="288" t="s">
        <v>199</v>
      </c>
      <c r="D152" s="289"/>
      <c r="E152" s="289"/>
      <c r="F152" s="289"/>
      <c r="G152" s="289"/>
      <c r="H152" s="289"/>
      <c r="I152" s="289"/>
      <c r="J152" s="290"/>
    </row>
    <row r="153" spans="1:10" ht="18" customHeight="1" x14ac:dyDescent="0.15">
      <c r="A153" s="48"/>
      <c r="B153" s="49"/>
      <c r="C153" s="147" t="s">
        <v>19</v>
      </c>
      <c r="D153" s="232" t="s">
        <v>200</v>
      </c>
      <c r="E153" s="232"/>
      <c r="F153" s="352"/>
      <c r="G153" s="352"/>
      <c r="H153" s="352"/>
      <c r="I153" s="352"/>
      <c r="J153" s="352"/>
    </row>
    <row r="154" spans="1:10" ht="18" x14ac:dyDescent="0.15">
      <c r="A154" s="20"/>
      <c r="B154" s="12"/>
      <c r="C154" s="353"/>
      <c r="D154" s="298"/>
      <c r="E154" s="298"/>
      <c r="F154" s="298"/>
      <c r="G154" s="298"/>
      <c r="H154" s="298"/>
      <c r="I154" s="298"/>
      <c r="J154" s="299"/>
    </row>
    <row r="155" spans="1:10" ht="17.25" x14ac:dyDescent="0.15">
      <c r="A155" s="21" t="s">
        <v>23</v>
      </c>
      <c r="B155" s="11"/>
      <c r="C155" s="288" t="s">
        <v>237</v>
      </c>
      <c r="D155" s="289"/>
      <c r="E155" s="289"/>
      <c r="F155" s="289"/>
      <c r="G155" s="289"/>
      <c r="H155" s="289"/>
      <c r="I155" s="289"/>
      <c r="J155" s="290"/>
    </row>
    <row r="156" spans="1:10" ht="17.25" customHeight="1" x14ac:dyDescent="0.15">
      <c r="A156" s="21" t="s">
        <v>24</v>
      </c>
      <c r="B156" s="18"/>
      <c r="C156" s="10" t="s">
        <v>19</v>
      </c>
      <c r="D156" s="258" t="s">
        <v>282</v>
      </c>
      <c r="E156" s="258"/>
      <c r="F156" s="258"/>
      <c r="G156" s="258"/>
      <c r="H156" s="258"/>
      <c r="I156" s="258"/>
      <c r="J156" s="259"/>
    </row>
    <row r="157" spans="1:10" ht="17.25" x14ac:dyDescent="0.15">
      <c r="A157" s="21"/>
      <c r="B157" s="18"/>
      <c r="C157" s="13"/>
      <c r="D157" s="258"/>
      <c r="E157" s="258"/>
      <c r="F157" s="258"/>
      <c r="G157" s="258"/>
      <c r="H157" s="258"/>
      <c r="I157" s="258"/>
      <c r="J157" s="259"/>
    </row>
    <row r="158" spans="1:10" ht="17.25" x14ac:dyDescent="0.15">
      <c r="A158" s="21"/>
      <c r="B158" s="18"/>
      <c r="C158" s="13"/>
      <c r="D158" s="258"/>
      <c r="E158" s="258"/>
      <c r="F158" s="258"/>
      <c r="G158" s="258"/>
      <c r="H158" s="258"/>
      <c r="I158" s="258"/>
      <c r="J158" s="259"/>
    </row>
    <row r="159" spans="1:10" ht="17.25" customHeight="1" x14ac:dyDescent="0.15">
      <c r="A159" s="21"/>
      <c r="B159" s="18"/>
      <c r="C159" s="10" t="s">
        <v>19</v>
      </c>
      <c r="D159" s="258" t="s">
        <v>281</v>
      </c>
      <c r="E159" s="258"/>
      <c r="F159" s="258"/>
      <c r="G159" s="258"/>
      <c r="H159" s="258"/>
      <c r="I159" s="258"/>
      <c r="J159" s="259"/>
    </row>
    <row r="160" spans="1:10" ht="17.25" customHeight="1" x14ac:dyDescent="0.15">
      <c r="A160" s="22"/>
      <c r="B160" s="19"/>
      <c r="D160" s="258"/>
      <c r="E160" s="258"/>
      <c r="F160" s="258"/>
      <c r="G160" s="258"/>
      <c r="H160" s="258"/>
      <c r="I160" s="258"/>
      <c r="J160" s="259"/>
    </row>
    <row r="161" spans="1:10" ht="17.25" customHeight="1" x14ac:dyDescent="0.15">
      <c r="A161" s="22"/>
      <c r="B161" s="19"/>
      <c r="D161" s="258"/>
      <c r="E161" s="258"/>
      <c r="F161" s="258"/>
      <c r="G161" s="258"/>
      <c r="H161" s="258"/>
      <c r="I161" s="258"/>
      <c r="J161" s="259"/>
    </row>
    <row r="162" spans="1:10" ht="17.25" customHeight="1" x14ac:dyDescent="0.15">
      <c r="A162" s="22"/>
      <c r="B162" s="19"/>
      <c r="C162" s="10"/>
      <c r="D162" s="294"/>
      <c r="E162" s="294"/>
      <c r="F162" s="294"/>
      <c r="G162" s="294"/>
      <c r="H162" s="294"/>
      <c r="I162" s="294"/>
      <c r="J162" s="295"/>
    </row>
    <row r="163" spans="1:10" ht="17.25" customHeight="1" x14ac:dyDescent="0.15">
      <c r="A163" s="23"/>
      <c r="B163" s="17"/>
      <c r="C163" s="44"/>
      <c r="D163" s="296"/>
      <c r="E163" s="296"/>
      <c r="F163" s="296"/>
      <c r="G163" s="296"/>
      <c r="H163" s="296"/>
      <c r="I163" s="296"/>
      <c r="J163" s="297"/>
    </row>
    <row r="164" spans="1:10" ht="17.25" customHeight="1" x14ac:dyDescent="0.15">
      <c r="A164" s="242" t="s">
        <v>40</v>
      </c>
      <c r="B164" s="243"/>
      <c r="C164" s="298" t="s">
        <v>201</v>
      </c>
      <c r="D164" s="298"/>
      <c r="E164" s="298"/>
      <c r="F164" s="298"/>
      <c r="G164" s="298"/>
      <c r="H164" s="298"/>
      <c r="I164" s="298"/>
      <c r="J164" s="299"/>
    </row>
    <row r="165" spans="1:10" ht="17.25" customHeight="1" x14ac:dyDescent="0.15">
      <c r="A165" s="244"/>
      <c r="B165" s="245"/>
      <c r="C165" s="143" t="s">
        <v>202</v>
      </c>
      <c r="D165" s="143"/>
      <c r="E165" s="143"/>
      <c r="F165" s="143"/>
      <c r="G165" s="143"/>
      <c r="H165" s="143"/>
      <c r="I165" s="143"/>
      <c r="J165" s="144"/>
    </row>
    <row r="166" spans="1:10" ht="17.25" customHeight="1" x14ac:dyDescent="0.15">
      <c r="A166" s="244"/>
      <c r="B166" s="245"/>
      <c r="C166" s="289" t="s">
        <v>203</v>
      </c>
      <c r="D166" s="289"/>
      <c r="E166" s="289"/>
      <c r="F166" s="289"/>
      <c r="G166" s="289"/>
      <c r="H166" s="289"/>
      <c r="I166" s="289"/>
      <c r="J166" s="290"/>
    </row>
    <row r="167" spans="1:10" ht="17.25" customHeight="1" x14ac:dyDescent="0.15">
      <c r="A167" s="244"/>
      <c r="B167" s="245"/>
      <c r="C167" s="289" t="s">
        <v>238</v>
      </c>
      <c r="D167" s="289"/>
      <c r="E167" s="289"/>
      <c r="F167" s="289"/>
      <c r="G167" s="289"/>
      <c r="H167" s="289"/>
      <c r="I167" s="289"/>
      <c r="J167" s="290"/>
    </row>
    <row r="168" spans="1:10" ht="17.25" customHeight="1" x14ac:dyDescent="0.15">
      <c r="A168" s="244"/>
      <c r="B168" s="245"/>
      <c r="C168" s="289" t="s">
        <v>21</v>
      </c>
      <c r="D168" s="289"/>
      <c r="E168" s="289"/>
      <c r="F168" s="289"/>
      <c r="G168" s="289"/>
      <c r="H168" s="289"/>
      <c r="I168" s="289"/>
      <c r="J168" s="290"/>
    </row>
    <row r="169" spans="1:10" ht="17.25" customHeight="1" x14ac:dyDescent="0.15">
      <c r="A169" s="244"/>
      <c r="B169" s="245"/>
      <c r="C169" s="302" t="str">
        <f>IF(入力シート!C33&lt;&gt;"","Ø","")</f>
        <v>Ø</v>
      </c>
      <c r="D169" s="294" t="str">
        <f>IF(入力シート!C33&lt;&gt;"",入力シート!C16&amp;"のサイト（"&amp;入力シート!C33&amp;"）","")</f>
        <v>のサイト（http://www2.city.mine.lg.jp）</v>
      </c>
      <c r="E169" s="294"/>
      <c r="F169" s="294"/>
      <c r="G169" s="294"/>
      <c r="H169" s="294"/>
      <c r="I169" s="294"/>
      <c r="J169" s="295"/>
    </row>
    <row r="170" spans="1:10" ht="17.25" customHeight="1" x14ac:dyDescent="0.15">
      <c r="A170" s="244"/>
      <c r="B170" s="245"/>
      <c r="C170" s="302"/>
      <c r="D170" s="294"/>
      <c r="E170" s="294"/>
      <c r="F170" s="294"/>
      <c r="G170" s="294"/>
      <c r="H170" s="294"/>
      <c r="I170" s="294"/>
      <c r="J170" s="295"/>
    </row>
    <row r="171" spans="1:10" ht="17.25" customHeight="1" thickBot="1" x14ac:dyDescent="0.2">
      <c r="A171" s="279"/>
      <c r="B171" s="280"/>
      <c r="C171" s="281" t="str">
        <f>IF(入力シート!C35="○",入力シート!C16&amp;"の避難情報に係る緊急速報メール","")</f>
        <v>の避難情報に係る緊急速報メール</v>
      </c>
      <c r="D171" s="282"/>
      <c r="E171" s="282"/>
      <c r="F171" s="282"/>
      <c r="G171" s="282"/>
      <c r="H171" s="282"/>
      <c r="I171" s="282"/>
      <c r="J171" s="283"/>
    </row>
    <row r="172" spans="1:10" ht="17.25" customHeight="1" x14ac:dyDescent="0.15">
      <c r="A172" s="68" t="s">
        <v>39</v>
      </c>
      <c r="B172" s="300" t="s">
        <v>242</v>
      </c>
      <c r="C172" s="300"/>
      <c r="D172" s="300"/>
      <c r="E172" s="300"/>
      <c r="F172" s="300"/>
      <c r="G172" s="300"/>
      <c r="H172" s="300"/>
      <c r="I172" s="300"/>
      <c r="J172" s="300"/>
    </row>
    <row r="173" spans="1:10" ht="17.25" customHeight="1" x14ac:dyDescent="0.15">
      <c r="A173" s="69"/>
      <c r="B173" s="294"/>
      <c r="C173" s="294"/>
      <c r="D173" s="294"/>
      <c r="E173" s="294"/>
      <c r="F173" s="294"/>
      <c r="G173" s="294"/>
      <c r="H173" s="294"/>
      <c r="I173" s="294"/>
      <c r="J173" s="294"/>
    </row>
    <row r="174" spans="1:10" ht="17.25" customHeight="1" x14ac:dyDescent="0.15">
      <c r="A174" s="69" t="s">
        <v>39</v>
      </c>
      <c r="B174" s="291" t="s">
        <v>243</v>
      </c>
      <c r="C174" s="291"/>
      <c r="D174" s="291"/>
      <c r="E174" s="291"/>
      <c r="F174" s="291"/>
      <c r="G174" s="291"/>
      <c r="H174" s="291"/>
      <c r="I174" s="291"/>
      <c r="J174" s="291"/>
    </row>
    <row r="175" spans="1:10" ht="17.25" customHeight="1" x14ac:dyDescent="0.15">
      <c r="A175" s="69"/>
      <c r="B175" s="291"/>
      <c r="C175" s="291"/>
      <c r="D175" s="291"/>
      <c r="E175" s="291"/>
      <c r="F175" s="291"/>
      <c r="G175" s="291"/>
      <c r="H175" s="291"/>
      <c r="I175" s="291"/>
      <c r="J175" s="291"/>
    </row>
    <row r="176" spans="1:10" ht="17.25" customHeight="1" x14ac:dyDescent="0.15">
      <c r="A176" s="8"/>
      <c r="B176" s="8"/>
      <c r="C176" s="8"/>
      <c r="D176" s="8"/>
      <c r="E176" s="59"/>
      <c r="F176" s="8"/>
      <c r="G176" s="8"/>
      <c r="H176" s="8"/>
      <c r="I176" s="8"/>
      <c r="J176" s="8"/>
    </row>
    <row r="177" spans="1:10" ht="17.25" x14ac:dyDescent="0.15">
      <c r="A177" s="277" t="s">
        <v>25</v>
      </c>
      <c r="B177" s="277"/>
      <c r="C177" s="277"/>
      <c r="D177" s="277"/>
      <c r="E177" s="277"/>
      <c r="F177" s="277"/>
      <c r="G177" s="277"/>
      <c r="H177" s="277"/>
      <c r="I177" s="277"/>
      <c r="J177" s="277"/>
    </row>
    <row r="178" spans="1:10" ht="17.25" customHeight="1" x14ac:dyDescent="0.15">
      <c r="A178" s="291" t="s">
        <v>260</v>
      </c>
      <c r="B178" s="291"/>
      <c r="C178" s="291"/>
      <c r="D178" s="291"/>
      <c r="E178" s="291"/>
      <c r="F178" s="291"/>
      <c r="G178" s="291"/>
      <c r="H178" s="291"/>
      <c r="I178" s="291"/>
      <c r="J178" s="291"/>
    </row>
    <row r="179" spans="1:10" ht="17.25" customHeight="1" x14ac:dyDescent="0.15">
      <c r="A179" s="291"/>
      <c r="B179" s="291"/>
      <c r="C179" s="291"/>
      <c r="D179" s="291"/>
      <c r="E179" s="291"/>
      <c r="F179" s="291"/>
      <c r="G179" s="291"/>
      <c r="H179" s="291"/>
      <c r="I179" s="291"/>
      <c r="J179" s="291"/>
    </row>
    <row r="180" spans="1:10" ht="17.25" customHeight="1" x14ac:dyDescent="0.15">
      <c r="A180" s="218" t="s">
        <v>261</v>
      </c>
      <c r="B180" s="218"/>
      <c r="C180" s="218"/>
      <c r="D180" s="218"/>
      <c r="E180" s="218"/>
      <c r="F180" s="218"/>
      <c r="G180" s="218"/>
      <c r="H180" s="218"/>
      <c r="I180" s="218"/>
      <c r="J180" s="218"/>
    </row>
    <row r="181" spans="1:10" ht="17.25" customHeight="1" x14ac:dyDescent="0.15">
      <c r="A181" s="218"/>
      <c r="B181" s="218"/>
      <c r="C181" s="218"/>
      <c r="D181" s="218"/>
      <c r="E181" s="218"/>
      <c r="F181" s="218"/>
      <c r="G181" s="218"/>
      <c r="H181" s="218"/>
      <c r="I181" s="218"/>
      <c r="J181" s="218"/>
    </row>
    <row r="182" spans="1:10" ht="18" customHeight="1" x14ac:dyDescent="0.15">
      <c r="A182" s="233" t="s">
        <v>195</v>
      </c>
      <c r="B182" s="233"/>
      <c r="C182" s="233"/>
      <c r="D182" s="233"/>
      <c r="E182" s="233"/>
      <c r="F182" s="233"/>
      <c r="G182" s="233"/>
      <c r="H182" s="233"/>
      <c r="I182" s="233"/>
      <c r="J182" s="233"/>
    </row>
    <row r="183" spans="1:10" ht="18" customHeight="1" x14ac:dyDescent="0.15">
      <c r="A183" s="233"/>
      <c r="B183" s="233"/>
      <c r="C183" s="233"/>
      <c r="D183" s="233"/>
      <c r="E183" s="233"/>
      <c r="F183" s="233"/>
      <c r="G183" s="233"/>
      <c r="H183" s="233"/>
      <c r="I183" s="233"/>
      <c r="J183" s="233"/>
    </row>
    <row r="184" spans="1:10" ht="18" customHeight="1" x14ac:dyDescent="0.15">
      <c r="A184" s="233" t="s">
        <v>94</v>
      </c>
      <c r="B184" s="233"/>
      <c r="C184" s="233"/>
      <c r="D184" s="233"/>
      <c r="E184" s="233"/>
      <c r="F184" s="233"/>
      <c r="G184" s="233"/>
      <c r="H184" s="233"/>
      <c r="I184" s="233"/>
      <c r="J184" s="233"/>
    </row>
    <row r="185" spans="1:10" ht="18" customHeight="1" x14ac:dyDescent="0.15">
      <c r="B185" s="233" t="str">
        <f>入力シート!C16&amp;入力シート!C37&amp;" "&amp;入力シート!C39</f>
        <v>総務課防災危機管理室 0837-52-1110</v>
      </c>
      <c r="C185" s="233"/>
      <c r="D185" s="233"/>
      <c r="E185" s="233"/>
      <c r="F185" s="233"/>
      <c r="G185" s="233"/>
      <c r="H185" s="233"/>
      <c r="I185" s="233"/>
      <c r="J185" s="233"/>
    </row>
    <row r="186" spans="1:10" ht="17.25" customHeight="1" x14ac:dyDescent="0.15">
      <c r="A186" s="60"/>
      <c r="B186" s="60"/>
      <c r="C186" s="60"/>
      <c r="D186" s="60"/>
      <c r="E186" s="60"/>
      <c r="F186" s="60"/>
      <c r="G186" s="60"/>
      <c r="H186" s="60"/>
      <c r="I186" s="60"/>
      <c r="J186" s="60"/>
    </row>
    <row r="187" spans="1:10" ht="17.25" customHeight="1" x14ac:dyDescent="0.15">
      <c r="A187" s="90"/>
      <c r="B187" s="90"/>
      <c r="C187" s="90"/>
      <c r="D187" s="90"/>
      <c r="E187" s="90"/>
      <c r="F187" s="90"/>
      <c r="G187" s="90"/>
      <c r="H187" s="90"/>
      <c r="I187" s="90"/>
      <c r="J187" s="90"/>
    </row>
    <row r="188" spans="1:10" ht="17.25" customHeight="1" x14ac:dyDescent="0.15">
      <c r="A188" s="90"/>
      <c r="B188" s="90"/>
      <c r="C188" s="90"/>
      <c r="D188" s="90"/>
      <c r="E188" s="90"/>
      <c r="F188" s="90"/>
      <c r="G188" s="90"/>
      <c r="H188" s="90"/>
      <c r="I188" s="90"/>
      <c r="J188" s="90"/>
    </row>
    <row r="189" spans="1:10" ht="17.25" x14ac:dyDescent="0.15">
      <c r="A189" s="277" t="s">
        <v>194</v>
      </c>
      <c r="B189" s="277"/>
      <c r="C189" s="277"/>
      <c r="D189" s="277"/>
      <c r="E189" s="277"/>
      <c r="F189" s="277"/>
      <c r="G189" s="277"/>
      <c r="H189" s="277"/>
      <c r="I189" s="277"/>
      <c r="J189" s="277"/>
    </row>
    <row r="190" spans="1:10" ht="17.25" x14ac:dyDescent="0.15">
      <c r="A190" s="277" t="s">
        <v>188</v>
      </c>
      <c r="B190" s="277"/>
      <c r="C190" s="277"/>
      <c r="D190" s="277"/>
      <c r="E190" s="277"/>
      <c r="F190" s="277"/>
      <c r="G190" s="277"/>
      <c r="H190" s="277"/>
      <c r="I190" s="277"/>
      <c r="J190" s="277"/>
    </row>
    <row r="191" spans="1:10" ht="17.25" customHeight="1" x14ac:dyDescent="0.15">
      <c r="A191" s="233" t="s">
        <v>284</v>
      </c>
      <c r="B191" s="233"/>
      <c r="C191" s="233"/>
      <c r="D191" s="233"/>
      <c r="E191" s="233"/>
      <c r="F191" s="233"/>
      <c r="G191" s="233"/>
      <c r="H191" s="233"/>
      <c r="I191" s="233"/>
      <c r="J191" s="233"/>
    </row>
    <row r="192" spans="1:10" ht="17.25" customHeight="1" x14ac:dyDescent="0.15">
      <c r="A192" s="233"/>
      <c r="B192" s="233"/>
      <c r="C192" s="233"/>
      <c r="D192" s="233"/>
      <c r="E192" s="233"/>
      <c r="F192" s="233"/>
      <c r="G192" s="233"/>
      <c r="H192" s="233"/>
      <c r="I192" s="233"/>
      <c r="J192" s="233"/>
    </row>
    <row r="193" spans="1:10" ht="17.25" customHeight="1" x14ac:dyDescent="0.15">
      <c r="A193" s="233"/>
      <c r="B193" s="233"/>
      <c r="C193" s="233"/>
      <c r="D193" s="233"/>
      <c r="E193" s="233"/>
      <c r="F193" s="233"/>
      <c r="G193" s="233"/>
      <c r="H193" s="233"/>
      <c r="I193" s="233"/>
      <c r="J193" s="233"/>
    </row>
    <row r="194" spans="1:10" ht="17.25" customHeight="1" x14ac:dyDescent="0.15">
      <c r="A194" s="233"/>
      <c r="B194" s="233"/>
      <c r="C194" s="233"/>
      <c r="D194" s="233"/>
      <c r="E194" s="233"/>
      <c r="F194" s="233"/>
      <c r="G194" s="233"/>
      <c r="H194" s="233"/>
      <c r="I194" s="233"/>
      <c r="J194" s="233"/>
    </row>
    <row r="195" spans="1:10" ht="17.25" customHeight="1" x14ac:dyDescent="0.15">
      <c r="A195" s="224" t="s">
        <v>262</v>
      </c>
      <c r="B195" s="224"/>
      <c r="C195" s="224"/>
      <c r="D195" s="224"/>
      <c r="E195" s="224"/>
      <c r="F195" s="224"/>
      <c r="G195" s="224"/>
      <c r="H195" s="224"/>
      <c r="I195" s="224"/>
      <c r="J195" s="224"/>
    </row>
    <row r="196" spans="1:10" ht="17.25" customHeight="1" x14ac:dyDescent="0.15">
      <c r="A196" s="157" t="s">
        <v>264</v>
      </c>
      <c r="B196" s="223" t="s">
        <v>263</v>
      </c>
      <c r="C196" s="223"/>
      <c r="D196" s="223"/>
      <c r="E196" s="223"/>
      <c r="F196" s="223"/>
      <c r="G196" s="223"/>
      <c r="H196" s="223"/>
      <c r="I196" s="223"/>
      <c r="J196" s="223"/>
    </row>
    <row r="197" spans="1:10" ht="17.25" customHeight="1" x14ac:dyDescent="0.15">
      <c r="A197" s="152"/>
      <c r="B197" s="224" t="s">
        <v>265</v>
      </c>
      <c r="C197" s="224"/>
      <c r="D197" s="224"/>
      <c r="E197" s="224"/>
      <c r="F197" s="224"/>
      <c r="G197" s="224"/>
      <c r="H197" s="224"/>
      <c r="I197" s="224"/>
      <c r="J197" s="224"/>
    </row>
    <row r="198" spans="1:10" ht="17.25" customHeight="1" x14ac:dyDescent="0.15">
      <c r="A198" s="152"/>
      <c r="B198" s="224"/>
      <c r="C198" s="224"/>
      <c r="D198" s="224"/>
      <c r="E198" s="224"/>
      <c r="F198" s="224"/>
      <c r="G198" s="224"/>
      <c r="H198" s="224"/>
      <c r="I198" s="224"/>
      <c r="J198" s="224"/>
    </row>
    <row r="199" spans="1:10" ht="17.25" customHeight="1" x14ac:dyDescent="0.15">
      <c r="A199" s="157" t="s">
        <v>266</v>
      </c>
      <c r="B199" s="224" t="s">
        <v>267</v>
      </c>
      <c r="C199" s="224"/>
      <c r="D199" s="224"/>
      <c r="E199" s="224"/>
      <c r="F199" s="224"/>
      <c r="G199" s="224"/>
      <c r="H199" s="224"/>
      <c r="I199" s="224"/>
      <c r="J199" s="224"/>
    </row>
    <row r="200" spans="1:10" ht="17.25" customHeight="1" x14ac:dyDescent="0.15">
      <c r="A200" s="157" t="s">
        <v>269</v>
      </c>
      <c r="B200" s="223" t="s">
        <v>268</v>
      </c>
      <c r="C200" s="223"/>
      <c r="D200" s="223"/>
      <c r="E200" s="223"/>
      <c r="F200" s="223"/>
      <c r="G200" s="223"/>
      <c r="H200" s="223"/>
      <c r="I200" s="223"/>
      <c r="J200" s="223"/>
    </row>
    <row r="201" spans="1:10" ht="17.25" customHeight="1" x14ac:dyDescent="0.15">
      <c r="A201" s="152"/>
      <c r="B201" s="218" t="s">
        <v>270</v>
      </c>
      <c r="C201" s="218"/>
      <c r="D201" s="218"/>
      <c r="E201" s="218"/>
      <c r="F201" s="218"/>
      <c r="G201" s="218"/>
      <c r="H201" s="218"/>
      <c r="I201" s="218"/>
      <c r="J201" s="218"/>
    </row>
    <row r="202" spans="1:10" ht="17.25" customHeight="1" x14ac:dyDescent="0.15">
      <c r="A202" s="152"/>
      <c r="B202" s="218"/>
      <c r="C202" s="218"/>
      <c r="D202" s="218"/>
      <c r="E202" s="218"/>
      <c r="F202" s="218"/>
      <c r="G202" s="218"/>
      <c r="H202" s="218"/>
      <c r="I202" s="218"/>
      <c r="J202" s="218"/>
    </row>
    <row r="203" spans="1:10" ht="17.25" customHeight="1" x14ac:dyDescent="0.15">
      <c r="A203" s="152"/>
      <c r="B203" s="218"/>
      <c r="C203" s="218"/>
      <c r="D203" s="218"/>
      <c r="E203" s="218"/>
      <c r="F203" s="218"/>
      <c r="G203" s="218"/>
      <c r="H203" s="218"/>
      <c r="I203" s="218"/>
      <c r="J203" s="218"/>
    </row>
    <row r="204" spans="1:10" ht="17.25" customHeight="1" x14ac:dyDescent="0.15">
      <c r="A204" s="152"/>
      <c r="B204" s="158"/>
      <c r="C204" s="158"/>
      <c r="D204" s="158"/>
      <c r="E204" s="158"/>
      <c r="F204" s="158"/>
      <c r="G204" s="158"/>
      <c r="H204" s="158"/>
      <c r="I204" s="158"/>
      <c r="J204" s="158"/>
    </row>
    <row r="205" spans="1:10" ht="17.25" customHeight="1" x14ac:dyDescent="0.15">
      <c r="A205" s="152"/>
      <c r="B205" s="301" t="s">
        <v>271</v>
      </c>
      <c r="C205" s="301"/>
      <c r="D205" s="301"/>
      <c r="E205" s="301"/>
      <c r="F205" s="301"/>
      <c r="G205" s="301"/>
      <c r="H205" s="301"/>
      <c r="I205" s="301"/>
      <c r="J205" s="152"/>
    </row>
    <row r="206" spans="1:10" ht="17.25" customHeight="1" x14ac:dyDescent="0.15">
      <c r="A206" s="152"/>
      <c r="B206" s="301"/>
      <c r="C206" s="301"/>
      <c r="D206" s="301"/>
      <c r="E206" s="301"/>
      <c r="F206" s="301"/>
      <c r="G206" s="301"/>
      <c r="H206" s="301"/>
      <c r="I206" s="301"/>
      <c r="J206" s="152"/>
    </row>
    <row r="207" spans="1:10" ht="17.25" customHeight="1" x14ac:dyDescent="0.15">
      <c r="A207" s="152"/>
      <c r="B207" s="301"/>
      <c r="C207" s="301"/>
      <c r="D207" s="301"/>
      <c r="E207" s="301"/>
      <c r="F207" s="301"/>
      <c r="G207" s="301"/>
      <c r="H207" s="301"/>
      <c r="I207" s="301"/>
      <c r="J207" s="152"/>
    </row>
    <row r="208" spans="1:10" ht="17.25" customHeight="1" x14ac:dyDescent="0.15">
      <c r="A208" s="152"/>
      <c r="B208" s="301"/>
      <c r="C208" s="301"/>
      <c r="D208" s="301"/>
      <c r="E208" s="301"/>
      <c r="F208" s="301"/>
      <c r="G208" s="301"/>
      <c r="H208" s="301"/>
      <c r="I208" s="301"/>
      <c r="J208" s="152"/>
    </row>
    <row r="209" spans="1:10" ht="17.25" customHeight="1" x14ac:dyDescent="0.15">
      <c r="A209" s="152"/>
      <c r="B209" s="301"/>
      <c r="C209" s="301"/>
      <c r="D209" s="301"/>
      <c r="E209" s="301"/>
      <c r="F209" s="301"/>
      <c r="G209" s="301"/>
      <c r="H209" s="301"/>
      <c r="I209" s="301"/>
      <c r="J209" s="152"/>
    </row>
    <row r="210" spans="1:10" ht="17.25" customHeight="1" x14ac:dyDescent="0.15">
      <c r="A210" s="152"/>
      <c r="B210" s="301"/>
      <c r="C210" s="301"/>
      <c r="D210" s="301"/>
      <c r="E210" s="301"/>
      <c r="F210" s="301"/>
      <c r="G210" s="301"/>
      <c r="H210" s="301"/>
      <c r="I210" s="301"/>
      <c r="J210" s="152"/>
    </row>
    <row r="211" spans="1:10" ht="17.25" x14ac:dyDescent="0.15">
      <c r="A211" s="2"/>
      <c r="B211" s="15"/>
      <c r="C211" s="15"/>
      <c r="D211" s="15"/>
      <c r="E211" s="15"/>
      <c r="F211" s="15"/>
      <c r="G211" s="15"/>
      <c r="H211" s="15"/>
      <c r="I211" s="15"/>
      <c r="J211" s="15"/>
    </row>
    <row r="212" spans="1:10" ht="17.25" x14ac:dyDescent="0.15">
      <c r="A212" s="277" t="s">
        <v>272</v>
      </c>
      <c r="B212" s="277"/>
      <c r="C212" s="277"/>
      <c r="D212" s="277"/>
      <c r="E212" s="277"/>
      <c r="F212" s="277"/>
      <c r="G212" s="277"/>
      <c r="H212" s="277"/>
      <c r="I212" s="277"/>
      <c r="J212" s="277"/>
    </row>
    <row r="213" spans="1:10" ht="17.25" x14ac:dyDescent="0.15">
      <c r="A213" s="155" t="s">
        <v>244</v>
      </c>
      <c r="B213" s="150"/>
      <c r="C213" s="150"/>
      <c r="D213" s="150"/>
      <c r="E213" s="150"/>
      <c r="F213" s="150"/>
      <c r="G213" s="150"/>
      <c r="H213" s="150"/>
      <c r="I213" s="150"/>
      <c r="J213" s="150"/>
    </row>
    <row r="214" spans="1:10" ht="17.25" customHeight="1" x14ac:dyDescent="0.15">
      <c r="A214" s="233" t="s">
        <v>246</v>
      </c>
      <c r="B214" s="233"/>
      <c r="C214" s="233"/>
      <c r="D214" s="233"/>
      <c r="E214" s="233"/>
      <c r="F214" s="233"/>
      <c r="G214" s="233"/>
      <c r="H214" s="233"/>
      <c r="I214" s="233"/>
      <c r="J214" s="233"/>
    </row>
    <row r="215" spans="1:10" ht="17.25" customHeight="1" x14ac:dyDescent="0.15">
      <c r="A215" s="233"/>
      <c r="B215" s="233"/>
      <c r="C215" s="233"/>
      <c r="D215" s="233"/>
      <c r="E215" s="233"/>
      <c r="F215" s="233"/>
      <c r="G215" s="233"/>
      <c r="H215" s="233"/>
      <c r="I215" s="233"/>
      <c r="J215" s="233"/>
    </row>
    <row r="216" spans="1:10" ht="17.25" customHeight="1" x14ac:dyDescent="0.15">
      <c r="A216" s="224" t="s">
        <v>245</v>
      </c>
      <c r="B216" s="224"/>
      <c r="C216" s="224"/>
      <c r="D216" s="224"/>
      <c r="E216" s="224"/>
      <c r="F216" s="224"/>
      <c r="G216" s="224"/>
      <c r="H216" s="224"/>
      <c r="I216" s="224"/>
      <c r="J216" s="224"/>
    </row>
    <row r="217" spans="1:10" ht="17.25" customHeight="1" x14ac:dyDescent="0.15">
      <c r="A217" s="155" t="s">
        <v>247</v>
      </c>
      <c r="B217" s="149"/>
      <c r="C217" s="149"/>
      <c r="D217" s="149"/>
      <c r="E217" s="149"/>
      <c r="F217" s="149"/>
      <c r="G217" s="149"/>
      <c r="H217" s="149"/>
      <c r="I217" s="149"/>
      <c r="J217" s="149"/>
    </row>
    <row r="218" spans="1:10" ht="17.25" customHeight="1" x14ac:dyDescent="0.15">
      <c r="A218" s="155" t="s">
        <v>248</v>
      </c>
      <c r="B218" s="149"/>
      <c r="C218" s="149"/>
      <c r="D218" s="149"/>
      <c r="E218" s="149"/>
      <c r="F218" s="149"/>
      <c r="G218" s="149"/>
      <c r="H218" s="149"/>
      <c r="I218" s="149"/>
      <c r="J218" s="149"/>
    </row>
    <row r="219" spans="1:10" ht="17.25" x14ac:dyDescent="0.15">
      <c r="A219" s="2"/>
      <c r="B219" s="15"/>
      <c r="C219" s="15"/>
      <c r="D219" s="15"/>
      <c r="E219" s="15"/>
      <c r="F219" s="15"/>
      <c r="G219" s="15"/>
      <c r="H219" s="15"/>
      <c r="I219" s="15"/>
      <c r="J219" s="15"/>
    </row>
    <row r="220" spans="1:10" ht="17.25" x14ac:dyDescent="0.15">
      <c r="A220" s="277" t="s">
        <v>273</v>
      </c>
      <c r="B220" s="277"/>
      <c r="C220" s="277"/>
      <c r="D220" s="277"/>
      <c r="E220" s="277"/>
      <c r="F220" s="277"/>
      <c r="G220" s="277"/>
      <c r="H220" s="277"/>
      <c r="I220" s="277"/>
      <c r="J220" s="277"/>
    </row>
    <row r="221" spans="1:10" ht="17.25" customHeight="1" x14ac:dyDescent="0.15">
      <c r="A221" s="233" t="s">
        <v>185</v>
      </c>
      <c r="B221" s="233"/>
      <c r="C221" s="233"/>
      <c r="D221" s="233"/>
      <c r="E221" s="233"/>
      <c r="F221" s="233"/>
      <c r="G221" s="233"/>
      <c r="H221" s="233"/>
      <c r="I221" s="233"/>
      <c r="J221" s="233"/>
    </row>
    <row r="222" spans="1:10" ht="18" thickBot="1" x14ac:dyDescent="0.2">
      <c r="A222" s="2"/>
      <c r="B222" s="15"/>
      <c r="C222" s="15"/>
      <c r="D222" s="15"/>
      <c r="E222" s="15"/>
      <c r="F222" s="15"/>
      <c r="G222" s="15"/>
      <c r="H222" s="15"/>
      <c r="I222" s="15"/>
      <c r="J222" s="15"/>
    </row>
    <row r="223" spans="1:10" ht="18" x14ac:dyDescent="0.15">
      <c r="A223" s="2"/>
      <c r="B223" s="80"/>
      <c r="C223" s="81"/>
      <c r="D223" s="310" t="s">
        <v>57</v>
      </c>
      <c r="E223" s="311"/>
      <c r="F223" s="310" t="s">
        <v>55</v>
      </c>
      <c r="G223" s="311"/>
      <c r="H223" s="310" t="s">
        <v>56</v>
      </c>
      <c r="I223" s="312"/>
      <c r="J223" s="15"/>
    </row>
    <row r="224" spans="1:10" ht="17.25" x14ac:dyDescent="0.15">
      <c r="A224" s="2"/>
      <c r="B224" s="303" t="s">
        <v>189</v>
      </c>
      <c r="C224" s="304"/>
      <c r="D224" s="238">
        <f>入力シート!C45</f>
        <v>0</v>
      </c>
      <c r="E224" s="275"/>
      <c r="F224" s="238" t="str">
        <f>入力シート!C49&amp;"m"</f>
        <v>m</v>
      </c>
      <c r="G224" s="275"/>
      <c r="H224" s="238" t="str">
        <f>入力シート!C51&amp;IF(入力シート!C51="車両"," "&amp;入力シート!I51&amp;"台","")</f>
        <v/>
      </c>
      <c r="I224" s="239"/>
      <c r="J224" s="15"/>
    </row>
    <row r="225" spans="1:10" ht="17.25" x14ac:dyDescent="0.15">
      <c r="A225" s="2"/>
      <c r="B225" s="305"/>
      <c r="C225" s="306"/>
      <c r="D225" s="240"/>
      <c r="E225" s="276"/>
      <c r="F225" s="240"/>
      <c r="G225" s="276"/>
      <c r="H225" s="240"/>
      <c r="I225" s="241"/>
      <c r="J225" s="15"/>
    </row>
    <row r="226" spans="1:10" ht="17.25" x14ac:dyDescent="0.15">
      <c r="A226" s="2"/>
      <c r="B226" s="303" t="s">
        <v>58</v>
      </c>
      <c r="C226" s="304"/>
      <c r="D226" s="238" t="str">
        <f>IF(入力シート!C55="","-",入力シート!C55)</f>
        <v>-</v>
      </c>
      <c r="E226" s="275"/>
      <c r="F226" s="234"/>
      <c r="G226" s="235"/>
      <c r="H226" s="234"/>
      <c r="I226" s="315"/>
      <c r="J226" s="15"/>
    </row>
    <row r="227" spans="1:10" ht="18" thickBot="1" x14ac:dyDescent="0.2">
      <c r="A227" s="2"/>
      <c r="B227" s="308"/>
      <c r="C227" s="309"/>
      <c r="D227" s="313"/>
      <c r="E227" s="314"/>
      <c r="F227" s="236"/>
      <c r="G227" s="237"/>
      <c r="H227" s="236"/>
      <c r="I227" s="316"/>
      <c r="J227" s="15"/>
    </row>
    <row r="228" spans="1:10" ht="17.25" x14ac:dyDescent="0.15">
      <c r="A228" s="2"/>
      <c r="B228" s="151"/>
      <c r="C228" s="151"/>
      <c r="D228" s="159"/>
      <c r="E228" s="159"/>
      <c r="F228" s="151"/>
      <c r="G228" s="151"/>
      <c r="H228" s="151"/>
      <c r="I228" s="151"/>
      <c r="J228" s="15"/>
    </row>
    <row r="229" spans="1:10" ht="17.25" x14ac:dyDescent="0.15">
      <c r="A229" s="2"/>
      <c r="B229" s="151"/>
      <c r="C229" s="151"/>
      <c r="D229" s="159"/>
      <c r="E229" s="159"/>
      <c r="F229" s="151"/>
      <c r="G229" s="151"/>
      <c r="H229" s="151"/>
      <c r="I229" s="151"/>
      <c r="J229" s="15"/>
    </row>
    <row r="230" spans="1:10" ht="17.25" x14ac:dyDescent="0.15">
      <c r="A230" s="2"/>
      <c r="B230" s="151"/>
      <c r="C230" s="151"/>
      <c r="D230" s="159"/>
      <c r="E230" s="159"/>
      <c r="F230" s="151"/>
      <c r="G230" s="151"/>
      <c r="H230" s="151"/>
      <c r="I230" s="151"/>
      <c r="J230" s="15"/>
    </row>
    <row r="231" spans="1:10" ht="17.25" x14ac:dyDescent="0.15">
      <c r="A231" s="2"/>
      <c r="B231" s="151"/>
      <c r="C231" s="151"/>
      <c r="D231" s="159"/>
      <c r="E231" s="159"/>
      <c r="F231" s="151"/>
      <c r="G231" s="151"/>
      <c r="H231" s="151"/>
      <c r="I231" s="151"/>
      <c r="J231" s="15"/>
    </row>
    <row r="232" spans="1:10" ht="17.25" x14ac:dyDescent="0.15">
      <c r="A232" s="2"/>
      <c r="B232" s="160"/>
      <c r="C232" s="160"/>
      <c r="D232" s="159"/>
      <c r="E232" s="159"/>
      <c r="F232" s="160"/>
      <c r="G232" s="160"/>
      <c r="H232" s="160"/>
      <c r="I232" s="160"/>
      <c r="J232" s="15"/>
    </row>
    <row r="233" spans="1:10" ht="17.25" x14ac:dyDescent="0.15">
      <c r="A233" s="2"/>
      <c r="B233" s="160"/>
      <c r="C233" s="160"/>
      <c r="D233" s="159"/>
      <c r="E233" s="159"/>
      <c r="F233" s="160"/>
      <c r="G233" s="160"/>
      <c r="H233" s="160"/>
      <c r="I233" s="160"/>
      <c r="J233" s="15"/>
    </row>
    <row r="234" spans="1:10" ht="17.25" x14ac:dyDescent="0.15">
      <c r="A234" s="2"/>
      <c r="B234" s="151"/>
      <c r="C234" s="151"/>
      <c r="D234" s="159"/>
      <c r="E234" s="159"/>
      <c r="F234" s="151"/>
      <c r="G234" s="151"/>
      <c r="H234" s="151"/>
      <c r="I234" s="151"/>
      <c r="J234" s="15"/>
    </row>
    <row r="235" spans="1:10" ht="17.25" x14ac:dyDescent="0.15">
      <c r="A235" s="2"/>
      <c r="B235" s="15"/>
      <c r="C235" s="15"/>
      <c r="D235" s="15"/>
      <c r="E235" s="15"/>
      <c r="F235" s="15"/>
      <c r="G235" s="15"/>
      <c r="H235" s="15"/>
      <c r="I235" s="15"/>
      <c r="J235" s="15"/>
    </row>
    <row r="236" spans="1:10" ht="17.25" x14ac:dyDescent="0.15">
      <c r="A236" s="223" t="s">
        <v>274</v>
      </c>
      <c r="B236" s="223"/>
      <c r="C236" s="223"/>
      <c r="D236" s="223"/>
      <c r="E236" s="223"/>
      <c r="F236" s="223"/>
      <c r="G236" s="223"/>
      <c r="H236" s="223"/>
      <c r="I236" s="223"/>
      <c r="J236" s="223"/>
    </row>
    <row r="237" spans="1:10" ht="17.25" customHeight="1" x14ac:dyDescent="0.15">
      <c r="A237" s="218" t="s">
        <v>249</v>
      </c>
      <c r="B237" s="218"/>
      <c r="C237" s="218"/>
      <c r="D237" s="218"/>
      <c r="E237" s="218"/>
      <c r="F237" s="218"/>
      <c r="G237" s="218"/>
      <c r="H237" s="218"/>
      <c r="I237" s="218"/>
      <c r="J237" s="218"/>
    </row>
    <row r="238" spans="1:10" ht="17.25" customHeight="1" x14ac:dyDescent="0.15">
      <c r="A238" s="218"/>
      <c r="B238" s="218"/>
      <c r="C238" s="218"/>
      <c r="D238" s="218"/>
      <c r="E238" s="218"/>
      <c r="F238" s="218"/>
      <c r="G238" s="218"/>
      <c r="H238" s="218"/>
      <c r="I238" s="218"/>
      <c r="J238" s="218"/>
    </row>
    <row r="239" spans="1:10" ht="17.25" customHeight="1" x14ac:dyDescent="0.15">
      <c r="A239" s="218" t="s">
        <v>250</v>
      </c>
      <c r="B239" s="218"/>
      <c r="C239" s="218"/>
      <c r="D239" s="218"/>
      <c r="E239" s="218"/>
      <c r="F239" s="218"/>
      <c r="G239" s="218"/>
      <c r="H239" s="218"/>
      <c r="I239" s="218"/>
      <c r="J239" s="218"/>
    </row>
    <row r="240" spans="1:10" ht="17.25" customHeight="1" x14ac:dyDescent="0.15">
      <c r="A240" s="218"/>
      <c r="B240" s="218"/>
      <c r="C240" s="218"/>
      <c r="D240" s="218"/>
      <c r="E240" s="218"/>
      <c r="F240" s="218"/>
      <c r="G240" s="218"/>
      <c r="H240" s="218"/>
      <c r="I240" s="218"/>
      <c r="J240" s="218"/>
    </row>
    <row r="241" spans="1:10" ht="17.25" x14ac:dyDescent="0.15">
      <c r="A241" s="2"/>
      <c r="B241" s="15"/>
      <c r="C241" s="15"/>
      <c r="D241" s="15"/>
      <c r="E241" s="15"/>
      <c r="F241" s="15"/>
      <c r="G241" s="15"/>
      <c r="H241" s="15"/>
      <c r="I241" s="15"/>
      <c r="J241" s="15"/>
    </row>
    <row r="242" spans="1:10" ht="14.25" x14ac:dyDescent="0.15">
      <c r="A242" s="226" t="s">
        <v>275</v>
      </c>
      <c r="B242" s="226"/>
      <c r="C242" s="226"/>
      <c r="D242" s="226"/>
      <c r="E242" s="226"/>
      <c r="F242" s="226"/>
      <c r="G242" s="226"/>
      <c r="H242" s="226"/>
      <c r="I242" s="226"/>
      <c r="J242" s="226"/>
    </row>
    <row r="243" spans="1:10" ht="17.25" customHeight="1" x14ac:dyDescent="0.15">
      <c r="A243" s="218" t="s">
        <v>251</v>
      </c>
      <c r="B243" s="218"/>
      <c r="C243" s="218"/>
      <c r="D243" s="218"/>
      <c r="E243" s="218"/>
      <c r="F243" s="218"/>
      <c r="G243" s="218"/>
      <c r="H243" s="218"/>
      <c r="I243" s="218"/>
      <c r="J243" s="218"/>
    </row>
    <row r="244" spans="1:10" ht="17.25" customHeight="1" x14ac:dyDescent="0.15">
      <c r="A244" s="218"/>
      <c r="B244" s="218"/>
      <c r="C244" s="218"/>
      <c r="D244" s="218"/>
      <c r="E244" s="218"/>
      <c r="F244" s="218"/>
      <c r="G244" s="218"/>
      <c r="H244" s="218"/>
      <c r="I244" s="218"/>
      <c r="J244" s="218"/>
    </row>
    <row r="245" spans="1:10" ht="17.25" x14ac:dyDescent="0.15">
      <c r="A245" s="2"/>
      <c r="B245" s="15"/>
      <c r="C245" s="15"/>
      <c r="D245" s="15"/>
      <c r="E245" s="15"/>
      <c r="F245" s="15"/>
      <c r="G245" s="15"/>
      <c r="H245" s="15"/>
      <c r="I245" s="15"/>
      <c r="J245" s="15"/>
    </row>
    <row r="246" spans="1:10" ht="17.25" x14ac:dyDescent="0.15">
      <c r="A246" s="2"/>
      <c r="B246" s="15"/>
      <c r="C246" s="15"/>
      <c r="D246" s="15"/>
      <c r="E246" s="15"/>
      <c r="F246" s="15"/>
      <c r="G246" s="15"/>
      <c r="H246" s="15"/>
      <c r="I246" s="15"/>
      <c r="J246" s="15"/>
    </row>
    <row r="247" spans="1:10" ht="17.25" x14ac:dyDescent="0.15">
      <c r="A247" s="2"/>
      <c r="B247" s="15"/>
      <c r="C247" s="15"/>
      <c r="D247" s="15"/>
      <c r="E247" s="15"/>
      <c r="F247" s="15"/>
      <c r="G247" s="15"/>
      <c r="H247" s="15"/>
      <c r="I247" s="15"/>
      <c r="J247" s="15"/>
    </row>
    <row r="248" spans="1:10" ht="17.25" x14ac:dyDescent="0.15">
      <c r="A248" s="2"/>
      <c r="B248" s="15"/>
      <c r="C248" s="15"/>
      <c r="D248" s="15"/>
      <c r="E248" s="15"/>
      <c r="F248" s="15"/>
      <c r="G248" s="15"/>
      <c r="H248" s="15"/>
      <c r="I248" s="15"/>
      <c r="J248" s="15"/>
    </row>
    <row r="249" spans="1:10" ht="17.25" x14ac:dyDescent="0.15">
      <c r="A249" s="2"/>
      <c r="B249" s="15"/>
      <c r="C249" s="15"/>
      <c r="D249" s="15"/>
      <c r="E249" s="15"/>
      <c r="F249" s="15"/>
      <c r="G249" s="15"/>
      <c r="H249" s="15"/>
      <c r="I249" s="15"/>
      <c r="J249" s="15"/>
    </row>
    <row r="250" spans="1:10" ht="17.25" x14ac:dyDescent="0.15">
      <c r="A250" s="2"/>
      <c r="B250" s="15"/>
      <c r="C250" s="15"/>
      <c r="D250" s="15"/>
      <c r="E250" s="15"/>
      <c r="F250" s="15"/>
      <c r="G250" s="15"/>
      <c r="H250" s="15"/>
      <c r="I250" s="15"/>
      <c r="J250" s="15"/>
    </row>
    <row r="251" spans="1:10" ht="17.25" x14ac:dyDescent="0.15">
      <c r="A251" s="2"/>
      <c r="B251" s="15"/>
      <c r="C251" s="15"/>
      <c r="D251" s="15"/>
      <c r="E251" s="15"/>
      <c r="F251" s="15"/>
      <c r="G251" s="15"/>
      <c r="H251" s="15"/>
      <c r="I251" s="15"/>
      <c r="J251" s="15"/>
    </row>
    <row r="252" spans="1:10" ht="17.25" x14ac:dyDescent="0.15">
      <c r="A252" s="2"/>
      <c r="B252" s="15"/>
      <c r="C252" s="15"/>
      <c r="D252" s="15"/>
      <c r="E252" s="15"/>
      <c r="F252" s="15"/>
      <c r="G252" s="15"/>
      <c r="H252" s="15"/>
      <c r="I252" s="15"/>
      <c r="J252" s="15"/>
    </row>
    <row r="253" spans="1:10" ht="17.25" x14ac:dyDescent="0.15">
      <c r="A253" s="2"/>
      <c r="B253" s="15"/>
      <c r="C253" s="15"/>
      <c r="D253" s="15"/>
      <c r="E253" s="15"/>
      <c r="F253" s="15"/>
      <c r="G253" s="15"/>
      <c r="H253" s="15"/>
      <c r="I253" s="15"/>
      <c r="J253" s="15"/>
    </row>
    <row r="254" spans="1:10" ht="17.25" x14ac:dyDescent="0.15">
      <c r="A254" s="2"/>
      <c r="B254" s="15"/>
      <c r="C254" s="15"/>
      <c r="D254" s="15"/>
      <c r="E254" s="15"/>
      <c r="F254" s="15"/>
      <c r="G254" s="15"/>
      <c r="H254" s="15"/>
      <c r="I254" s="15"/>
      <c r="J254" s="15"/>
    </row>
    <row r="255" spans="1:10" ht="17.25" x14ac:dyDescent="0.15">
      <c r="A255" s="2"/>
      <c r="B255" s="15"/>
      <c r="C255" s="15"/>
      <c r="D255" s="15"/>
      <c r="E255" s="15"/>
      <c r="F255" s="15"/>
      <c r="G255" s="15"/>
      <c r="H255" s="15"/>
      <c r="I255" s="15"/>
      <c r="J255" s="15"/>
    </row>
    <row r="256" spans="1:10" ht="17.25" x14ac:dyDescent="0.15">
      <c r="A256" s="2"/>
      <c r="B256" s="15"/>
      <c r="C256" s="15"/>
      <c r="D256" s="15"/>
      <c r="E256" s="15"/>
      <c r="F256" s="15"/>
      <c r="G256" s="15"/>
      <c r="H256" s="15"/>
      <c r="I256" s="15"/>
      <c r="J256" s="15"/>
    </row>
    <row r="257" spans="1:10" ht="17.25" x14ac:dyDescent="0.15">
      <c r="A257" s="2"/>
      <c r="B257" s="15"/>
      <c r="C257" s="15"/>
      <c r="D257" s="15"/>
      <c r="E257" s="15"/>
      <c r="F257" s="15"/>
      <c r="G257" s="15"/>
      <c r="H257" s="15"/>
      <c r="I257" s="15"/>
      <c r="J257" s="15"/>
    </row>
    <row r="258" spans="1:10" ht="17.25" x14ac:dyDescent="0.15">
      <c r="A258" s="2"/>
      <c r="B258" s="15"/>
      <c r="C258" s="15"/>
      <c r="D258" s="15"/>
      <c r="E258" s="15"/>
      <c r="F258" s="15"/>
      <c r="G258" s="15"/>
      <c r="H258" s="15"/>
      <c r="I258" s="15"/>
      <c r="J258" s="15"/>
    </row>
    <row r="259" spans="1:10" ht="17.25" x14ac:dyDescent="0.15">
      <c r="A259" s="2"/>
      <c r="B259" s="15"/>
      <c r="C259" s="15"/>
      <c r="D259" s="15"/>
      <c r="E259" s="15"/>
      <c r="F259" s="15"/>
      <c r="G259" s="15"/>
      <c r="H259" s="15"/>
      <c r="I259" s="15"/>
      <c r="J259" s="15"/>
    </row>
    <row r="260" spans="1:10" ht="17.25" x14ac:dyDescent="0.15">
      <c r="A260" s="2"/>
      <c r="B260" s="15"/>
      <c r="C260" s="15"/>
      <c r="D260" s="15"/>
      <c r="E260" s="15"/>
      <c r="F260" s="15"/>
      <c r="G260" s="15"/>
      <c r="H260" s="15"/>
      <c r="I260" s="15"/>
      <c r="J260" s="15"/>
    </row>
    <row r="261" spans="1:10" ht="17.25" x14ac:dyDescent="0.15">
      <c r="A261" s="2"/>
      <c r="B261" s="15"/>
      <c r="C261" s="15"/>
      <c r="D261" s="15"/>
      <c r="E261" s="15"/>
      <c r="F261" s="15"/>
      <c r="G261" s="15"/>
      <c r="H261" s="15"/>
      <c r="I261" s="15"/>
      <c r="J261" s="15"/>
    </row>
    <row r="262" spans="1:10" ht="17.25" x14ac:dyDescent="0.15">
      <c r="A262" s="2"/>
      <c r="B262" s="15"/>
      <c r="C262" s="15"/>
      <c r="D262" s="15"/>
      <c r="E262" s="15"/>
      <c r="F262" s="15"/>
      <c r="G262" s="15"/>
      <c r="H262" s="15"/>
      <c r="I262" s="15"/>
      <c r="J262" s="15"/>
    </row>
    <row r="263" spans="1:10" ht="17.25" x14ac:dyDescent="0.15">
      <c r="A263" s="2"/>
      <c r="B263" s="15"/>
      <c r="C263" s="15"/>
      <c r="D263" s="15"/>
      <c r="E263" s="15"/>
      <c r="F263" s="15"/>
      <c r="G263" s="15"/>
      <c r="H263" s="15"/>
      <c r="I263" s="15"/>
      <c r="J263" s="15"/>
    </row>
    <row r="264" spans="1:10" ht="17.25" x14ac:dyDescent="0.15">
      <c r="A264" s="2"/>
      <c r="B264" s="15"/>
      <c r="C264" s="15"/>
      <c r="D264" s="15"/>
      <c r="E264" s="15"/>
      <c r="F264" s="15"/>
      <c r="G264" s="15"/>
      <c r="H264" s="15"/>
      <c r="I264" s="15"/>
      <c r="J264" s="15"/>
    </row>
    <row r="265" spans="1:10" ht="17.25" x14ac:dyDescent="0.15">
      <c r="A265" s="2"/>
      <c r="B265" s="15"/>
      <c r="C265" s="15"/>
      <c r="D265" s="15"/>
      <c r="E265" s="15"/>
      <c r="F265" s="15"/>
      <c r="G265" s="15"/>
      <c r="H265" s="15"/>
      <c r="I265" s="15"/>
      <c r="J265" s="15"/>
    </row>
    <row r="266" spans="1:10" ht="17.25" x14ac:dyDescent="0.15">
      <c r="A266" s="2"/>
      <c r="B266" s="15"/>
      <c r="C266" s="15"/>
      <c r="D266" s="15"/>
      <c r="E266" s="15"/>
      <c r="F266" s="15"/>
      <c r="G266" s="15"/>
      <c r="H266" s="15"/>
      <c r="I266" s="15"/>
      <c r="J266" s="15"/>
    </row>
    <row r="267" spans="1:10" ht="17.25" x14ac:dyDescent="0.15">
      <c r="A267" s="2"/>
      <c r="B267" s="15"/>
      <c r="C267" s="15"/>
      <c r="D267" s="15"/>
      <c r="E267" s="15"/>
      <c r="F267" s="15"/>
      <c r="G267" s="15"/>
      <c r="H267" s="15"/>
      <c r="I267" s="15"/>
      <c r="J267" s="15"/>
    </row>
    <row r="268" spans="1:10" ht="17.25" x14ac:dyDescent="0.15">
      <c r="A268" s="2"/>
      <c r="B268" s="15"/>
      <c r="C268" s="15"/>
      <c r="D268" s="15"/>
      <c r="E268" s="15"/>
      <c r="F268" s="15"/>
      <c r="G268" s="15"/>
      <c r="H268" s="15"/>
      <c r="I268" s="15"/>
      <c r="J268" s="15"/>
    </row>
    <row r="269" spans="1:10" ht="17.25" x14ac:dyDescent="0.15">
      <c r="A269" s="2"/>
      <c r="B269" s="15"/>
      <c r="C269" s="15"/>
      <c r="D269" s="15"/>
      <c r="E269" s="15"/>
      <c r="F269" s="15"/>
      <c r="G269" s="15"/>
      <c r="H269" s="15"/>
      <c r="I269" s="15"/>
      <c r="J269" s="15"/>
    </row>
    <row r="270" spans="1:10" ht="17.25" x14ac:dyDescent="0.15">
      <c r="A270" s="2"/>
      <c r="B270" s="15"/>
      <c r="C270" s="15"/>
      <c r="D270" s="15"/>
      <c r="E270" s="15"/>
      <c r="F270" s="15"/>
      <c r="G270" s="15"/>
      <c r="H270" s="15"/>
      <c r="I270" s="15"/>
      <c r="J270" s="15"/>
    </row>
    <row r="271" spans="1:10" ht="17.25" x14ac:dyDescent="0.15">
      <c r="A271" s="2"/>
      <c r="B271" s="15"/>
      <c r="C271" s="15"/>
      <c r="D271" s="15"/>
      <c r="E271" s="15"/>
      <c r="F271" s="15"/>
      <c r="G271" s="15"/>
      <c r="H271" s="15"/>
      <c r="I271" s="15"/>
      <c r="J271" s="15"/>
    </row>
    <row r="272" spans="1:10" ht="17.25" x14ac:dyDescent="0.15">
      <c r="A272" s="2"/>
      <c r="B272" s="15"/>
      <c r="C272" s="15"/>
      <c r="D272" s="15"/>
      <c r="E272" s="15"/>
      <c r="F272" s="15"/>
      <c r="G272" s="15"/>
      <c r="H272" s="15"/>
      <c r="I272" s="15"/>
      <c r="J272" s="15"/>
    </row>
    <row r="273" spans="1:10" ht="17.25" x14ac:dyDescent="0.15">
      <c r="A273" s="2"/>
      <c r="B273" s="15"/>
      <c r="C273" s="15"/>
      <c r="D273" s="15"/>
      <c r="E273" s="15"/>
      <c r="F273" s="15"/>
      <c r="G273" s="15"/>
      <c r="H273" s="15"/>
      <c r="I273" s="15"/>
      <c r="J273" s="15"/>
    </row>
    <row r="274" spans="1:10" ht="17.25" x14ac:dyDescent="0.15">
      <c r="A274" s="2"/>
      <c r="B274" s="15"/>
      <c r="C274" s="15"/>
      <c r="D274" s="15"/>
      <c r="E274" s="15"/>
      <c r="F274" s="15"/>
      <c r="G274" s="15"/>
      <c r="H274" s="15"/>
      <c r="I274" s="15"/>
      <c r="J274" s="15"/>
    </row>
    <row r="275" spans="1:10" ht="17.25" x14ac:dyDescent="0.15">
      <c r="A275" s="2"/>
      <c r="B275" s="15"/>
      <c r="C275" s="15"/>
      <c r="D275" s="15"/>
      <c r="E275" s="15"/>
      <c r="F275" s="15"/>
      <c r="G275" s="15"/>
      <c r="H275" s="15"/>
      <c r="I275" s="15"/>
      <c r="J275" s="15"/>
    </row>
    <row r="276" spans="1:10" ht="17.25" x14ac:dyDescent="0.15">
      <c r="A276" s="2"/>
      <c r="B276" s="15"/>
      <c r="C276" s="15"/>
      <c r="D276" s="15"/>
      <c r="E276" s="15"/>
      <c r="F276" s="15"/>
      <c r="G276" s="15"/>
      <c r="H276" s="15"/>
      <c r="I276" s="15"/>
      <c r="J276" s="15"/>
    </row>
    <row r="277" spans="1:10" ht="17.25" x14ac:dyDescent="0.15">
      <c r="A277" s="2"/>
      <c r="B277" s="15"/>
      <c r="C277" s="15"/>
      <c r="D277" s="15"/>
      <c r="E277" s="15"/>
      <c r="F277" s="15"/>
      <c r="G277" s="15"/>
      <c r="H277" s="15"/>
      <c r="I277" s="15"/>
      <c r="J277" s="15"/>
    </row>
    <row r="278" spans="1:10" ht="17.25" x14ac:dyDescent="0.15">
      <c r="A278" s="2"/>
      <c r="B278" s="15"/>
      <c r="C278" s="15"/>
      <c r="D278" s="15"/>
      <c r="E278" s="15"/>
      <c r="F278" s="15"/>
      <c r="G278" s="15"/>
      <c r="H278" s="15"/>
      <c r="I278" s="15"/>
      <c r="J278" s="15"/>
    </row>
    <row r="279" spans="1:10" ht="17.25" x14ac:dyDescent="0.15">
      <c r="A279" s="2"/>
      <c r="B279" s="15"/>
      <c r="C279" s="15"/>
      <c r="D279" s="15"/>
      <c r="E279" s="15"/>
      <c r="F279" s="15"/>
      <c r="G279" s="15"/>
      <c r="H279" s="15"/>
      <c r="I279" s="15"/>
      <c r="J279" s="15"/>
    </row>
    <row r="280" spans="1:10" ht="17.25" x14ac:dyDescent="0.15">
      <c r="A280" s="2"/>
      <c r="B280" s="15"/>
      <c r="C280" s="15"/>
      <c r="D280" s="15"/>
      <c r="E280" s="15"/>
      <c r="F280" s="15"/>
      <c r="G280" s="15"/>
      <c r="H280" s="15"/>
      <c r="I280" s="15"/>
      <c r="J280" s="15"/>
    </row>
    <row r="281" spans="1:10" ht="17.25" x14ac:dyDescent="0.15">
      <c r="A281" s="2"/>
      <c r="B281" s="15"/>
      <c r="C281" s="15"/>
      <c r="D281" s="15"/>
      <c r="E281" s="15"/>
      <c r="F281" s="15"/>
      <c r="G281" s="15"/>
      <c r="H281" s="15"/>
      <c r="I281" s="15"/>
      <c r="J281" s="15"/>
    </row>
    <row r="282" spans="1:10" ht="17.25" x14ac:dyDescent="0.15">
      <c r="A282" s="2"/>
      <c r="B282" s="15"/>
      <c r="C282" s="15"/>
      <c r="D282" s="15"/>
      <c r="E282" s="15"/>
      <c r="F282" s="15"/>
      <c r="G282" s="15"/>
      <c r="H282" s="15"/>
      <c r="I282" s="15"/>
      <c r="J282" s="15"/>
    </row>
    <row r="283" spans="1:10" ht="17.25" x14ac:dyDescent="0.15">
      <c r="A283" s="277" t="s">
        <v>59</v>
      </c>
      <c r="B283" s="277"/>
      <c r="C283" s="277"/>
      <c r="D283" s="277"/>
      <c r="E283" s="277"/>
      <c r="F283" s="277"/>
      <c r="G283" s="277"/>
      <c r="H283" s="277"/>
      <c r="I283" s="277"/>
      <c r="J283" s="277"/>
    </row>
    <row r="284" spans="1:10" ht="17.25" customHeight="1" x14ac:dyDescent="0.15">
      <c r="A284" s="291" t="s">
        <v>28</v>
      </c>
      <c r="B284" s="291"/>
      <c r="C284" s="291"/>
      <c r="D284" s="291"/>
      <c r="E284" s="291"/>
      <c r="F284" s="291"/>
      <c r="G284" s="291"/>
      <c r="H284" s="291"/>
      <c r="I284" s="291"/>
      <c r="J284" s="291"/>
    </row>
    <row r="285" spans="1:10" ht="17.25" customHeight="1" x14ac:dyDescent="0.15">
      <c r="A285" s="291"/>
      <c r="B285" s="291"/>
      <c r="C285" s="291"/>
      <c r="D285" s="291"/>
      <c r="E285" s="291"/>
      <c r="F285" s="291"/>
      <c r="G285" s="291"/>
      <c r="H285" s="291"/>
      <c r="I285" s="291"/>
      <c r="J285" s="291"/>
    </row>
    <row r="286" spans="1:10" ht="17.25" customHeight="1" x14ac:dyDescent="0.15">
      <c r="A286" s="291" t="s">
        <v>29</v>
      </c>
      <c r="B286" s="291"/>
      <c r="C286" s="291"/>
      <c r="D286" s="291"/>
      <c r="E286" s="291"/>
      <c r="F286" s="291"/>
      <c r="G286" s="291"/>
      <c r="H286" s="291"/>
      <c r="I286" s="291"/>
      <c r="J286" s="291"/>
    </row>
    <row r="287" spans="1:10" ht="17.25" customHeight="1" x14ac:dyDescent="0.15">
      <c r="A287" s="291"/>
      <c r="B287" s="291"/>
      <c r="C287" s="291"/>
      <c r="D287" s="291"/>
      <c r="E287" s="291"/>
      <c r="F287" s="291"/>
      <c r="G287" s="291"/>
      <c r="H287" s="291"/>
      <c r="I287" s="291"/>
      <c r="J287" s="291"/>
    </row>
    <row r="288" spans="1:10" ht="17.25" x14ac:dyDescent="0.15">
      <c r="A288" s="2"/>
      <c r="B288" s="15"/>
      <c r="C288" s="15"/>
      <c r="D288" s="15"/>
      <c r="E288" s="15"/>
      <c r="F288" s="15"/>
      <c r="G288" s="15"/>
      <c r="H288" s="15"/>
      <c r="I288" s="15"/>
      <c r="J288" s="15"/>
    </row>
    <row r="289" spans="1:11" ht="18" thickBot="1" x14ac:dyDescent="0.2">
      <c r="A289" s="307" t="s">
        <v>14</v>
      </c>
      <c r="B289" s="307"/>
      <c r="C289" s="307"/>
      <c r="D289" s="307"/>
      <c r="E289" s="307"/>
      <c r="F289" s="307"/>
      <c r="G289" s="307"/>
      <c r="H289" s="307"/>
      <c r="I289" s="307"/>
      <c r="J289" s="307"/>
    </row>
    <row r="290" spans="1:11" ht="17.25" customHeight="1" x14ac:dyDescent="0.15">
      <c r="B290" s="324" t="s">
        <v>61</v>
      </c>
      <c r="C290" s="325"/>
      <c r="D290" s="325"/>
      <c r="E290" s="325"/>
      <c r="F290" s="325"/>
      <c r="G290" s="325"/>
      <c r="H290" s="325"/>
      <c r="I290" s="326"/>
      <c r="J290" s="21"/>
    </row>
    <row r="291" spans="1:11" ht="17.25" customHeight="1" x14ac:dyDescent="0.15">
      <c r="B291" s="242" t="s">
        <v>15</v>
      </c>
      <c r="C291" s="243"/>
      <c r="D291" s="248" t="str">
        <f>IF(K291&lt;&gt;"",RIGHT(K291,LEN(K291)-1),"")</f>
        <v/>
      </c>
      <c r="E291" s="249"/>
      <c r="F291" s="249"/>
      <c r="G291" s="249"/>
      <c r="H291" s="249"/>
      <c r="I291" s="250"/>
      <c r="J291" s="82"/>
      <c r="K291" s="107" t="str">
        <f>IF(入力シート!C61="有","、"&amp;入力シート!B61&amp;IF(入力シート!G61&lt;&gt;"",入力シート!G61&amp;入力シート!I61,""),"")&amp;IF(入力シート!C63="有","、"&amp;入力シート!B63&amp;IF(入力シート!G63&lt;&gt;"",入力シート!G63&amp;入力シート!I63,""),"")&amp;IF(入力シート!C65="有","、"&amp;入力シート!B65&amp;IF(入力シート!G65&lt;&gt;"",入力シート!G65&amp;入力シート!I65,""),"")&amp;IF(入力シート!C67="有","、"&amp;入力シート!B67&amp;IF(入力シート!G67&lt;&gt;"",入力シート!G67&amp;入力シート!I67,""),"")&amp;IF(入力シート!C69="有","、"&amp;入力シート!B69&amp;IF(入力シート!G69&lt;&gt;"",入力シート!G69&amp;入力シート!I69,""),"")&amp;IF(入力シート!C71="有","、"&amp;入力シート!B71&amp;IF(入力シート!G71&lt;&gt;"",入力シート!G71&amp;入力シート!I71,""),"")&amp;IF(入力シート!C73="有","、"&amp;入力シート!B73&amp;IF(入力シート!G73&lt;&gt;"",入力シート!G73&amp;入力シート!I73,""),"")&amp;IF(入力シート!C75&lt;&gt;"","、"&amp;入力シート!C75,"")</f>
        <v/>
      </c>
    </row>
    <row r="292" spans="1:11" ht="17.25" customHeight="1" x14ac:dyDescent="0.15">
      <c r="B292" s="244"/>
      <c r="C292" s="245"/>
      <c r="D292" s="251"/>
      <c r="E292" s="252"/>
      <c r="F292" s="252"/>
      <c r="G292" s="252"/>
      <c r="H292" s="252"/>
      <c r="I292" s="253"/>
      <c r="J292" s="82"/>
    </row>
    <row r="293" spans="1:11" ht="17.25" customHeight="1" x14ac:dyDescent="0.15">
      <c r="B293" s="246"/>
      <c r="C293" s="247"/>
      <c r="D293" s="254"/>
      <c r="E293" s="255"/>
      <c r="F293" s="255"/>
      <c r="G293" s="255"/>
      <c r="H293" s="255"/>
      <c r="I293" s="256"/>
      <c r="J293" s="82"/>
    </row>
    <row r="294" spans="1:11" ht="17.25" customHeight="1" x14ac:dyDescent="0.15">
      <c r="B294" s="242" t="s">
        <v>105</v>
      </c>
      <c r="C294" s="243"/>
      <c r="D294" s="227" t="str">
        <f>IF(K294&lt;&gt;"",RIGHT(K294,LEN(K294)-1),"")</f>
        <v/>
      </c>
      <c r="E294" s="228"/>
      <c r="F294" s="228"/>
      <c r="G294" s="228"/>
      <c r="H294" s="228"/>
      <c r="I294" s="229"/>
      <c r="J294" s="82"/>
      <c r="K294" s="107" t="str">
        <f>IF(入力シート!C80="有","、"&amp;入力シート!B80,"")&amp;IF(入力シート!C82="有","、"&amp;入力シート!B82,"")&amp;IF(入力シート!C84="有","、"&amp;入力シート!B84&amp;IF(入力シート!G84&lt;&gt;"",入力シート!G84&amp;入力シート!I84,""),"")&amp;IF(入力シート!C86="有","、"&amp;入力シート!B86&amp;IF(入力シート!G86&lt;&gt;"",入力シート!G86&amp;入力シート!I86,""),"")&amp;IF(入力シート!C88="有","、"&amp;入力シート!B88&amp;IF(入力シート!G88&lt;&gt;"",入力シート!G88&amp;入力シート!I88,""),"")&amp;IF(入力シート!C90="有","、"&amp;入力シート!B90&amp;IF(入力シート!G90&lt;&gt;"",入力シート!G90&amp;入力シート!I90,""),"")&amp;IF(入力シート!C92="有","、"&amp;入力シート!B92&amp;IF(入力シート!G92&lt;&gt;"",入力シート!G92&amp;入力シート!I92,""),"")&amp;IF(入力シート!C94="有","、"&amp;入力シート!B94&amp;IF(入力シート!G94&lt;&gt;"",入力シート!G94&amp;入力シート!I94,""),"")&amp;IF(入力シート!C96="有","、"&amp;入力シート!B96&amp;IF(入力シート!G96&lt;&gt;"",入力シート!G96&amp;入力シート!I96,""),"")&amp;IF(入力シート!C98="有","、"&amp;入力シート!B98&amp;IF(入力シート!G98&lt;&gt;"",入力シート!G98&amp;入力シート!I98,""),"")&amp;IF(入力シート!C100&lt;&gt;"","、"&amp;入力シート!C100,"")</f>
        <v/>
      </c>
    </row>
    <row r="295" spans="1:11" ht="17.25" customHeight="1" x14ac:dyDescent="0.15">
      <c r="B295" s="244"/>
      <c r="C295" s="245"/>
      <c r="D295" s="257"/>
      <c r="E295" s="258"/>
      <c r="F295" s="258"/>
      <c r="G295" s="258"/>
      <c r="H295" s="258"/>
      <c r="I295" s="259"/>
      <c r="J295" s="82"/>
    </row>
    <row r="296" spans="1:11" ht="17.25" customHeight="1" x14ac:dyDescent="0.15">
      <c r="B296" s="244"/>
      <c r="C296" s="245"/>
      <c r="D296" s="257"/>
      <c r="E296" s="258"/>
      <c r="F296" s="258"/>
      <c r="G296" s="258"/>
      <c r="H296" s="258"/>
      <c r="I296" s="259"/>
      <c r="J296" s="82"/>
    </row>
    <row r="297" spans="1:11" ht="17.25" customHeight="1" x14ac:dyDescent="0.15">
      <c r="B297" s="246"/>
      <c r="C297" s="247"/>
      <c r="D297" s="257"/>
      <c r="E297" s="258"/>
      <c r="F297" s="258"/>
      <c r="G297" s="258"/>
      <c r="H297" s="258"/>
      <c r="I297" s="259"/>
      <c r="J297" s="82"/>
    </row>
    <row r="298" spans="1:11" ht="17.25" customHeight="1" x14ac:dyDescent="0.15">
      <c r="B298" s="242" t="s">
        <v>58</v>
      </c>
      <c r="C298" s="243"/>
      <c r="D298" s="227" t="str">
        <f>IF(K298&lt;&gt;"",RIGHT(K298,LEN(K298)-1),"")</f>
        <v/>
      </c>
      <c r="E298" s="228"/>
      <c r="F298" s="228"/>
      <c r="G298" s="228"/>
      <c r="H298" s="228"/>
      <c r="I298" s="229"/>
      <c r="J298" s="83"/>
      <c r="K298" s="107" t="str">
        <f>IF(入力シート!C105="有","、"&amp;入力シート!B105&amp;IF(入力シート!G105&lt;&gt;"",入力シート!G105&amp;入力シート!I105,""),"")&amp;IF(入力シート!C107="有","、"&amp;入力シート!B107&amp;IF(入力シート!G107&lt;&gt;"",入力シート!G107&amp;入力シート!I107,""),"")&amp;IF(入力シート!C109="有","、"&amp;入力シート!B109&amp;IF(入力シート!G109&lt;&gt;"",入力シート!G109&amp;入力シート!I109,""),"")&amp;IF(入力シート!C111="有","、"&amp;入力シート!B111&amp;IF(入力シート!G111&lt;&gt;"",入力シート!G111&amp;入力シート!I111,""),"")&amp;IF(入力シート!C113&lt;&gt;"","、"&amp;入力シート!C113,"")</f>
        <v/>
      </c>
    </row>
    <row r="299" spans="1:11" ht="17.25" customHeight="1" x14ac:dyDescent="0.15">
      <c r="B299" s="246"/>
      <c r="C299" s="247"/>
      <c r="D299" s="230"/>
      <c r="E299" s="231"/>
      <c r="F299" s="231"/>
      <c r="G299" s="231"/>
      <c r="H299" s="231"/>
      <c r="I299" s="232"/>
      <c r="J299" s="83"/>
    </row>
    <row r="300" spans="1:11" ht="17.25" customHeight="1" x14ac:dyDescent="0.15">
      <c r="B300" s="242" t="s">
        <v>46</v>
      </c>
      <c r="C300" s="243"/>
      <c r="D300" s="227" t="str">
        <f>IF(K300&lt;&gt;"",RIGHT(K300,LEN(K300)-1),"")</f>
        <v/>
      </c>
      <c r="E300" s="228"/>
      <c r="F300" s="228"/>
      <c r="G300" s="228"/>
      <c r="H300" s="228"/>
      <c r="I300" s="229"/>
      <c r="J300" s="83"/>
      <c r="K300" s="107" t="str">
        <f>IF(入力シート!C118="有","、"&amp;入力シート!B118&amp;IF(入力シート!G118&lt;&gt;"",入力シート!G118&amp;入力シート!I118,""),"")&amp;IF(入力シート!C120="有","、"&amp;入力シート!B120&amp;IF(入力シート!G120&lt;&gt;"",入力シート!G120&amp;入力シート!I120,""),"")&amp;IF(入力シート!C122="有","、"&amp;入力シート!B122&amp;IF(入力シート!G122&lt;&gt;"",入力シート!G122&amp;入力シート!I122,""),"")&amp;IF(入力シート!C124="有","、"&amp;入力シート!B124&amp;IF(入力シート!G124&lt;&gt;"",入力シート!G124&amp;入力シート!I124,""),"")&amp;IF(入力シート!C126&lt;&gt;"","、"&amp;入力シート!C126,"")</f>
        <v/>
      </c>
    </row>
    <row r="301" spans="1:11" ht="17.25" customHeight="1" x14ac:dyDescent="0.15">
      <c r="B301" s="246"/>
      <c r="C301" s="247"/>
      <c r="D301" s="230"/>
      <c r="E301" s="231"/>
      <c r="F301" s="231"/>
      <c r="G301" s="231"/>
      <c r="H301" s="231"/>
      <c r="I301" s="232"/>
      <c r="J301" s="83"/>
    </row>
    <row r="302" spans="1:11" ht="17.25" customHeight="1" x14ac:dyDescent="0.15">
      <c r="B302" s="242" t="s">
        <v>60</v>
      </c>
      <c r="C302" s="243"/>
      <c r="D302" s="227" t="str">
        <f>IF(K302&lt;&gt;"",RIGHT(K302,LEN(K302)-1),"")</f>
        <v/>
      </c>
      <c r="E302" s="228"/>
      <c r="F302" s="228"/>
      <c r="G302" s="228"/>
      <c r="H302" s="228"/>
      <c r="I302" s="229"/>
      <c r="J302" s="83"/>
      <c r="K302" s="107" t="str">
        <f>IF(入力シート!C130="有","、"&amp;入力シート!B130&amp;IF(入力シート!G130&lt;&gt;"",入力シート!G130&amp;入力シート!I130,""),"")&amp;IF(入力シート!C132="有","、"&amp;入力シート!B132&amp;IF(入力シート!G132&lt;&gt;"",入力シート!G132&amp;入力シート!I132,""),"")&amp;IF(入力シート!C134="有","、"&amp;入力シート!B134&amp;IF(入力シート!G134&lt;&gt;"",入力シート!G134&amp;入力シート!I134,""),"")&amp;IF(入力シート!C136&lt;&gt;"","、"&amp;入力シート!C136,"")</f>
        <v/>
      </c>
    </row>
    <row r="303" spans="1:11" ht="17.25" customHeight="1" thickBot="1" x14ac:dyDescent="0.2">
      <c r="B303" s="279"/>
      <c r="C303" s="280"/>
      <c r="D303" s="323"/>
      <c r="E303" s="260"/>
      <c r="F303" s="260"/>
      <c r="G303" s="260"/>
      <c r="H303" s="260"/>
      <c r="I303" s="261"/>
      <c r="J303" s="83"/>
    </row>
    <row r="304" spans="1:11" ht="17.25" customHeight="1" thickBot="1" x14ac:dyDescent="0.2">
      <c r="A304" s="24"/>
      <c r="B304" s="14"/>
      <c r="C304" s="14"/>
      <c r="D304" s="9"/>
      <c r="E304" s="9"/>
      <c r="F304" s="9"/>
      <c r="G304" s="9"/>
      <c r="H304" s="9"/>
      <c r="I304" s="9"/>
      <c r="J304" s="9"/>
    </row>
    <row r="305" spans="1:11" ht="17.25" customHeight="1" x14ac:dyDescent="0.15">
      <c r="B305" s="324" t="s">
        <v>62</v>
      </c>
      <c r="C305" s="325"/>
      <c r="D305" s="325"/>
      <c r="E305" s="325"/>
      <c r="F305" s="325"/>
      <c r="G305" s="325"/>
      <c r="H305" s="325"/>
      <c r="I305" s="326"/>
      <c r="J305" s="21"/>
    </row>
    <row r="306" spans="1:11" ht="17.25" customHeight="1" x14ac:dyDescent="0.15">
      <c r="B306" s="317" t="str">
        <f>IF(K306&lt;&gt;"",RIGHT(K306,LEN(K306)-1),"")</f>
        <v/>
      </c>
      <c r="C306" s="318"/>
      <c r="D306" s="318"/>
      <c r="E306" s="318"/>
      <c r="F306" s="318"/>
      <c r="G306" s="318"/>
      <c r="H306" s="318"/>
      <c r="I306" s="319"/>
      <c r="J306" s="83"/>
      <c r="K306" s="107" t="str">
        <f>IF(入力シート!C141="有","、"&amp;入力シート!B141&amp;IF(入力シート!G141&lt;&gt;"",入力シート!G141&amp;入力シート!I141,""),"")&amp;IF(入力シート!C143="有","、"&amp;入力シート!B143&amp;IF(入力シート!G143&lt;&gt;"",入力シート!G143&amp;入力シート!I143,""),"")&amp;IF(入力シート!C145&lt;&gt;"","、"&amp;入力シート!C145,"")</f>
        <v/>
      </c>
    </row>
    <row r="307" spans="1:11" ht="17.25" customHeight="1" thickBot="1" x14ac:dyDescent="0.2">
      <c r="B307" s="320"/>
      <c r="C307" s="321"/>
      <c r="D307" s="321"/>
      <c r="E307" s="321"/>
      <c r="F307" s="321"/>
      <c r="G307" s="321"/>
      <c r="H307" s="321"/>
      <c r="I307" s="322"/>
      <c r="J307" s="83"/>
    </row>
    <row r="308" spans="1:11" ht="18" customHeight="1" x14ac:dyDescent="0.15">
      <c r="A308" s="59"/>
      <c r="B308" s="59"/>
      <c r="C308" s="59"/>
      <c r="D308" s="59"/>
      <c r="E308" s="59"/>
      <c r="F308" s="59"/>
      <c r="G308" s="59"/>
      <c r="H308" s="59"/>
      <c r="I308" s="59"/>
      <c r="J308" s="59"/>
    </row>
    <row r="309" spans="1:11" ht="18" customHeight="1" x14ac:dyDescent="0.15">
      <c r="A309" s="59"/>
      <c r="B309" s="59"/>
      <c r="C309" s="59"/>
      <c r="D309" s="59"/>
      <c r="E309" s="59"/>
      <c r="F309" s="59"/>
      <c r="G309" s="59"/>
      <c r="H309" s="59"/>
      <c r="I309" s="59"/>
      <c r="J309" s="59"/>
    </row>
    <row r="310" spans="1:11" ht="18" customHeight="1" x14ac:dyDescent="0.15">
      <c r="A310" s="277" t="s">
        <v>63</v>
      </c>
      <c r="B310" s="277"/>
      <c r="C310" s="277"/>
      <c r="D310" s="277"/>
      <c r="E310" s="277"/>
      <c r="F310" s="277"/>
      <c r="G310" s="277"/>
      <c r="H310" s="277"/>
      <c r="I310" s="277"/>
      <c r="J310" s="277"/>
    </row>
    <row r="311" spans="1:11" ht="18" customHeight="1" x14ac:dyDescent="0.15">
      <c r="A311" s="291" t="s">
        <v>64</v>
      </c>
      <c r="B311" s="291"/>
      <c r="C311" s="291"/>
      <c r="D311" s="291"/>
      <c r="E311" s="291"/>
      <c r="F311" s="291"/>
      <c r="G311" s="291"/>
      <c r="H311" s="291"/>
      <c r="I311" s="291"/>
      <c r="J311" s="291"/>
    </row>
    <row r="312" spans="1:11" ht="18" customHeight="1" x14ac:dyDescent="0.15">
      <c r="A312" s="84"/>
      <c r="B312" s="84"/>
      <c r="C312" s="84"/>
      <c r="D312" s="84"/>
      <c r="E312" s="84"/>
      <c r="F312" s="84"/>
      <c r="G312" s="84"/>
      <c r="H312" s="84"/>
      <c r="I312" s="84"/>
      <c r="J312" s="84"/>
    </row>
    <row r="313" spans="1:11" ht="18" customHeight="1" x14ac:dyDescent="0.15">
      <c r="A313" s="291" t="s">
        <v>86</v>
      </c>
      <c r="B313" s="291"/>
      <c r="C313" s="291"/>
      <c r="D313" s="291"/>
      <c r="E313" s="291"/>
      <c r="F313" s="291"/>
      <c r="G313" s="291"/>
      <c r="H313" s="291"/>
      <c r="I313" s="291"/>
      <c r="J313" s="291"/>
    </row>
    <row r="314" spans="1:11" ht="18" customHeight="1" x14ac:dyDescent="0.15">
      <c r="A314" s="233" t="str">
        <f>IF(入力シート!C152&lt;&gt;"","　毎年"&amp;入力シート!C154&amp;"月に"&amp;入力シート!C152&amp;"を対象に"&amp;入力シート!C156&amp;"に関する研修を実施する。","")&amp;IF(入力シート!C158&lt;&gt;"","毎年"&amp;入力シート!C160&amp;"月に"&amp;入力シート!C158&amp;"を対象に"&amp;入力シート!C162&amp;"に関する研修を実施する。","")</f>
        <v/>
      </c>
      <c r="B314" s="233"/>
      <c r="C314" s="233"/>
      <c r="D314" s="233"/>
      <c r="E314" s="233"/>
      <c r="F314" s="233"/>
      <c r="G314" s="233"/>
      <c r="H314" s="233"/>
      <c r="I314" s="233"/>
      <c r="J314" s="233"/>
    </row>
    <row r="315" spans="1:11" ht="18" customHeight="1" x14ac:dyDescent="0.15">
      <c r="A315" s="233"/>
      <c r="B315" s="233"/>
      <c r="C315" s="233"/>
      <c r="D315" s="233"/>
      <c r="E315" s="233"/>
      <c r="F315" s="233"/>
      <c r="G315" s="233"/>
      <c r="H315" s="233"/>
      <c r="I315" s="233"/>
      <c r="J315" s="233"/>
    </row>
    <row r="316" spans="1:11" ht="18" customHeight="1" x14ac:dyDescent="0.15">
      <c r="A316" s="233"/>
      <c r="B316" s="233"/>
      <c r="C316" s="233"/>
      <c r="D316" s="233"/>
      <c r="E316" s="233"/>
      <c r="F316" s="233"/>
      <c r="G316" s="233"/>
      <c r="H316" s="233"/>
      <c r="I316" s="233"/>
      <c r="J316" s="233"/>
    </row>
    <row r="317" spans="1:11" ht="18" customHeight="1" x14ac:dyDescent="0.15">
      <c r="A317" s="233" t="s">
        <v>87</v>
      </c>
      <c r="B317" s="233"/>
      <c r="C317" s="233"/>
      <c r="D317" s="233"/>
      <c r="E317" s="233"/>
      <c r="F317" s="233"/>
      <c r="G317" s="233"/>
      <c r="H317" s="233"/>
      <c r="I317" s="233"/>
      <c r="J317" s="233"/>
    </row>
    <row r="318" spans="1:11" ht="18" customHeight="1" x14ac:dyDescent="0.15">
      <c r="A318" s="233" t="str">
        <f>IF(入力シート!C166&lt;&gt;"","　毎年"&amp;入力シート!C168&amp;"月に"&amp;入力シート!C166&amp;"を対象として"&amp;入力シート!C170&amp;"に関する訓練を実施する。","")&amp;IF(入力シート!C173&lt;&gt;"","毎年"&amp;入力シート!C175&amp;"月に"&amp;入力シート!C173&amp;"を対象として"&amp;入力シート!C177&amp;"に関する訓練を実施する。","")</f>
        <v/>
      </c>
      <c r="B318" s="233"/>
      <c r="C318" s="233"/>
      <c r="D318" s="233"/>
      <c r="E318" s="233"/>
      <c r="F318" s="233"/>
      <c r="G318" s="233"/>
      <c r="H318" s="233"/>
      <c r="I318" s="233"/>
      <c r="J318" s="233"/>
    </row>
    <row r="319" spans="1:11" ht="18" customHeight="1" x14ac:dyDescent="0.15">
      <c r="A319" s="233"/>
      <c r="B319" s="233"/>
      <c r="C319" s="233"/>
      <c r="D319" s="233"/>
      <c r="E319" s="233"/>
      <c r="F319" s="233"/>
      <c r="G319" s="233"/>
      <c r="H319" s="233"/>
      <c r="I319" s="233"/>
      <c r="J319" s="233"/>
    </row>
    <row r="320" spans="1:11" ht="18" customHeight="1" x14ac:dyDescent="0.15">
      <c r="A320" s="233"/>
      <c r="B320" s="233"/>
      <c r="C320" s="233"/>
      <c r="D320" s="233"/>
      <c r="E320" s="233"/>
      <c r="F320" s="233"/>
      <c r="G320" s="233"/>
      <c r="H320" s="233"/>
      <c r="I320" s="233"/>
      <c r="J320" s="233"/>
    </row>
    <row r="321" spans="1:10" ht="18" customHeight="1" x14ac:dyDescent="0.15">
      <c r="A321" s="85"/>
      <c r="B321" s="85"/>
      <c r="C321" s="85"/>
      <c r="D321" s="85"/>
      <c r="E321" s="85"/>
      <c r="F321" s="85"/>
      <c r="G321" s="85"/>
      <c r="H321" s="85"/>
      <c r="I321" s="85"/>
      <c r="J321" s="85"/>
    </row>
    <row r="322" spans="1:10" ht="18" customHeight="1" x14ac:dyDescent="0.15">
      <c r="A322" s="102"/>
      <c r="B322" s="102"/>
      <c r="C322" s="102"/>
      <c r="D322" s="102"/>
      <c r="E322" s="102"/>
      <c r="F322" s="102"/>
      <c r="G322" s="102"/>
      <c r="H322" s="102"/>
      <c r="I322" s="102"/>
      <c r="J322" s="102"/>
    </row>
    <row r="323" spans="1:10" ht="18" customHeight="1" x14ac:dyDescent="0.15">
      <c r="A323" s="102"/>
      <c r="B323" s="102"/>
      <c r="C323" s="102"/>
      <c r="D323" s="102"/>
      <c r="E323" s="102"/>
      <c r="F323" s="102"/>
      <c r="G323" s="102"/>
      <c r="H323" s="102"/>
      <c r="I323" s="102"/>
      <c r="J323" s="102"/>
    </row>
    <row r="324" spans="1:10" ht="18" customHeight="1" x14ac:dyDescent="0.15">
      <c r="A324" s="102"/>
      <c r="B324" s="102"/>
      <c r="C324" s="102"/>
      <c r="D324" s="102"/>
      <c r="E324" s="102"/>
      <c r="F324" s="102"/>
      <c r="G324" s="102"/>
      <c r="H324" s="102"/>
      <c r="I324" s="102"/>
      <c r="J324" s="102"/>
    </row>
    <row r="325" spans="1:10" ht="18" customHeight="1" x14ac:dyDescent="0.15">
      <c r="A325" s="145"/>
      <c r="B325" s="145"/>
      <c r="C325" s="145"/>
      <c r="D325" s="145"/>
      <c r="E325" s="145"/>
      <c r="F325" s="145"/>
      <c r="G325" s="145"/>
      <c r="H325" s="145"/>
      <c r="I325" s="145"/>
      <c r="J325" s="145"/>
    </row>
    <row r="326" spans="1:10" ht="18" customHeight="1" x14ac:dyDescent="0.15">
      <c r="A326" s="145"/>
      <c r="B326" s="145"/>
      <c r="C326" s="145"/>
      <c r="D326" s="145"/>
      <c r="E326" s="145"/>
      <c r="F326" s="145"/>
      <c r="G326" s="145"/>
      <c r="H326" s="145"/>
      <c r="I326" s="145"/>
      <c r="J326" s="145"/>
    </row>
    <row r="327" spans="1:10" ht="18" customHeight="1" x14ac:dyDescent="0.15">
      <c r="A327" s="102"/>
      <c r="B327" s="102"/>
      <c r="C327" s="102"/>
      <c r="D327" s="102"/>
      <c r="E327" s="102"/>
      <c r="F327" s="102"/>
      <c r="G327" s="102"/>
      <c r="H327" s="102"/>
      <c r="I327" s="102"/>
      <c r="J327" s="102"/>
    </row>
    <row r="328" spans="1:10" ht="18" customHeight="1" x14ac:dyDescent="0.15">
      <c r="A328" s="102"/>
      <c r="B328" s="102"/>
      <c r="C328" s="102"/>
      <c r="D328" s="102"/>
      <c r="E328" s="102"/>
      <c r="F328" s="102"/>
      <c r="G328" s="102"/>
      <c r="H328" s="102"/>
      <c r="I328" s="102"/>
      <c r="J328" s="102"/>
    </row>
    <row r="329" spans="1:10" ht="18" customHeight="1" x14ac:dyDescent="0.15">
      <c r="A329" s="3"/>
      <c r="B329" s="15"/>
      <c r="C329" s="15"/>
      <c r="D329" s="15"/>
      <c r="E329" s="15"/>
      <c r="F329" s="15"/>
      <c r="G329" s="15"/>
      <c r="H329" s="15"/>
      <c r="I329" s="15"/>
      <c r="J329" s="76" t="s">
        <v>51</v>
      </c>
    </row>
    <row r="330" spans="1:10" ht="18" customHeight="1" x14ac:dyDescent="0.15">
      <c r="A330" s="217" t="s">
        <v>52</v>
      </c>
      <c r="B330" s="217"/>
      <c r="C330" s="217"/>
      <c r="D330" s="217"/>
      <c r="E330" s="217"/>
      <c r="F330" s="217"/>
      <c r="G330" s="217"/>
      <c r="H330" s="217"/>
      <c r="I330" s="217"/>
      <c r="J330" s="217"/>
    </row>
    <row r="331" spans="1:10" ht="13.5" customHeight="1" x14ac:dyDescent="0.15">
      <c r="A331" s="218" t="s">
        <v>186</v>
      </c>
      <c r="B331" s="218"/>
      <c r="C331" s="218"/>
      <c r="D331" s="218"/>
      <c r="E331" s="218"/>
      <c r="F331" s="218"/>
      <c r="G331" s="218"/>
      <c r="H331" s="218"/>
      <c r="I331" s="218"/>
      <c r="J331" s="218"/>
    </row>
    <row r="332" spans="1:10" ht="14.25" customHeight="1" x14ac:dyDescent="0.15">
      <c r="A332" s="218"/>
      <c r="B332" s="218"/>
      <c r="C332" s="218"/>
      <c r="D332" s="218"/>
      <c r="E332" s="218"/>
      <c r="F332" s="218"/>
      <c r="G332" s="218"/>
      <c r="H332" s="218"/>
      <c r="I332" s="218"/>
      <c r="J332" s="218"/>
    </row>
    <row r="333" spans="1:10" ht="14.25" thickBot="1" x14ac:dyDescent="0.2">
      <c r="A333" s="219"/>
      <c r="B333" s="219"/>
      <c r="C333" s="219"/>
      <c r="D333" s="219"/>
      <c r="E333" s="219"/>
      <c r="F333" s="219"/>
      <c r="G333" s="219"/>
      <c r="H333" s="219"/>
      <c r="I333" s="219"/>
      <c r="J333" s="219"/>
    </row>
    <row r="334" spans="1:10" ht="17.25" x14ac:dyDescent="0.15">
      <c r="A334" s="220" t="s">
        <v>54</v>
      </c>
      <c r="B334" s="221"/>
      <c r="C334" s="55"/>
      <c r="D334" s="55"/>
      <c r="E334" s="55"/>
      <c r="F334" s="55"/>
      <c r="G334" s="55"/>
      <c r="H334" s="55"/>
      <c r="I334" s="55"/>
      <c r="J334" s="56"/>
    </row>
    <row r="335" spans="1:10" x14ac:dyDescent="0.15">
      <c r="A335" s="162"/>
      <c r="B335" s="54"/>
      <c r="C335" s="54"/>
      <c r="D335" s="54"/>
      <c r="E335" s="54"/>
      <c r="F335" s="54"/>
      <c r="G335" s="54"/>
      <c r="H335" s="54"/>
      <c r="I335" s="54"/>
      <c r="J335" s="163"/>
    </row>
    <row r="336" spans="1:10" x14ac:dyDescent="0.15">
      <c r="A336" s="162"/>
      <c r="B336" s="222" t="s">
        <v>187</v>
      </c>
      <c r="C336" s="222"/>
      <c r="D336" s="222"/>
      <c r="E336" s="222"/>
      <c r="F336" s="222"/>
      <c r="G336" s="222"/>
      <c r="H336" s="222"/>
      <c r="I336" s="222"/>
      <c r="J336" s="163"/>
    </row>
    <row r="337" spans="1:10" x14ac:dyDescent="0.15">
      <c r="A337" s="162"/>
      <c r="B337" s="222"/>
      <c r="C337" s="222"/>
      <c r="D337" s="222"/>
      <c r="E337" s="222"/>
      <c r="F337" s="222"/>
      <c r="G337" s="222"/>
      <c r="H337" s="222"/>
      <c r="I337" s="222"/>
      <c r="J337" s="163"/>
    </row>
    <row r="338" spans="1:10" x14ac:dyDescent="0.15">
      <c r="A338" s="162"/>
      <c r="B338" s="222"/>
      <c r="C338" s="222"/>
      <c r="D338" s="222"/>
      <c r="E338" s="222"/>
      <c r="F338" s="222"/>
      <c r="G338" s="222"/>
      <c r="H338" s="222"/>
      <c r="I338" s="222"/>
      <c r="J338" s="163"/>
    </row>
    <row r="339" spans="1:10" x14ac:dyDescent="0.15">
      <c r="A339" s="162"/>
      <c r="B339" s="54"/>
      <c r="C339" s="54"/>
      <c r="D339" s="54"/>
      <c r="E339" s="54"/>
      <c r="F339" s="54"/>
      <c r="G339" s="54"/>
      <c r="H339" s="54"/>
      <c r="I339" s="54"/>
      <c r="J339" s="163"/>
    </row>
    <row r="340" spans="1:10" x14ac:dyDescent="0.15">
      <c r="A340" s="162"/>
      <c r="B340" s="54"/>
      <c r="C340" s="54"/>
      <c r="D340" s="54"/>
      <c r="E340" s="54"/>
      <c r="F340" s="54"/>
      <c r="G340" s="54"/>
      <c r="H340" s="54"/>
      <c r="I340" s="54"/>
      <c r="J340" s="163"/>
    </row>
    <row r="341" spans="1:10" ht="13.5" customHeight="1" x14ac:dyDescent="0.15">
      <c r="A341" s="162"/>
      <c r="B341" s="54"/>
      <c r="C341" s="54"/>
      <c r="D341" s="54"/>
      <c r="E341" s="54"/>
      <c r="F341" s="54"/>
      <c r="G341" s="54"/>
      <c r="H341" s="54"/>
      <c r="I341" s="54"/>
      <c r="J341" s="163"/>
    </row>
    <row r="342" spans="1:10" ht="13.5" customHeight="1" x14ac:dyDescent="0.15">
      <c r="A342" s="162"/>
      <c r="B342" s="54"/>
      <c r="C342" s="54"/>
      <c r="D342" s="54"/>
      <c r="E342" s="54"/>
      <c r="F342" s="54"/>
      <c r="G342" s="54"/>
      <c r="H342" s="54"/>
      <c r="I342" s="54"/>
      <c r="J342" s="163"/>
    </row>
    <row r="343" spans="1:10" ht="13.5" customHeight="1" x14ac:dyDescent="0.15">
      <c r="A343" s="162"/>
      <c r="B343" s="54"/>
      <c r="C343" s="54"/>
      <c r="D343" s="54"/>
      <c r="E343" s="54"/>
      <c r="F343" s="54"/>
      <c r="G343" s="54"/>
      <c r="H343" s="54"/>
      <c r="I343" s="54"/>
      <c r="J343" s="163"/>
    </row>
    <row r="344" spans="1:10" x14ac:dyDescent="0.15">
      <c r="A344" s="162"/>
      <c r="B344" s="54"/>
      <c r="C344" s="54"/>
      <c r="D344" s="54"/>
      <c r="E344" s="54"/>
      <c r="F344" s="54"/>
      <c r="G344" s="54"/>
      <c r="H344" s="54"/>
      <c r="I344" s="54"/>
      <c r="J344" s="163"/>
    </row>
    <row r="345" spans="1:10" x14ac:dyDescent="0.15">
      <c r="A345" s="162"/>
      <c r="B345" s="54"/>
      <c r="C345" s="54"/>
      <c r="D345" s="54"/>
      <c r="E345" s="54"/>
      <c r="F345" s="54"/>
      <c r="G345" s="54"/>
      <c r="H345" s="54"/>
      <c r="I345" s="54"/>
      <c r="J345" s="163"/>
    </row>
    <row r="346" spans="1:10" x14ac:dyDescent="0.15">
      <c r="A346" s="162"/>
      <c r="B346" s="54"/>
      <c r="C346" s="54"/>
      <c r="D346" s="54"/>
      <c r="E346" s="54"/>
      <c r="F346" s="54"/>
      <c r="G346" s="54"/>
      <c r="H346" s="54"/>
      <c r="I346" s="54"/>
      <c r="J346" s="163"/>
    </row>
    <row r="347" spans="1:10" x14ac:dyDescent="0.15">
      <c r="A347" s="162"/>
      <c r="B347" s="54"/>
      <c r="C347" s="54"/>
      <c r="D347" s="54"/>
      <c r="E347" s="54"/>
      <c r="F347" s="54"/>
      <c r="G347" s="54"/>
      <c r="H347" s="54"/>
      <c r="I347" s="54"/>
      <c r="J347" s="163"/>
    </row>
    <row r="348" spans="1:10" x14ac:dyDescent="0.15">
      <c r="A348" s="162"/>
      <c r="B348" s="54"/>
      <c r="C348" s="54"/>
      <c r="D348" s="54"/>
      <c r="E348" s="54"/>
      <c r="F348" s="54"/>
      <c r="G348" s="54"/>
      <c r="H348" s="54"/>
      <c r="I348" s="54"/>
      <c r="J348" s="163"/>
    </row>
    <row r="349" spans="1:10" x14ac:dyDescent="0.15">
      <c r="A349" s="162"/>
      <c r="B349" s="54"/>
      <c r="C349" s="54"/>
      <c r="D349" s="54"/>
      <c r="E349" s="54"/>
      <c r="F349" s="54"/>
      <c r="G349" s="54"/>
      <c r="H349" s="54"/>
      <c r="I349" s="54"/>
      <c r="J349" s="163"/>
    </row>
    <row r="350" spans="1:10" x14ac:dyDescent="0.15">
      <c r="A350" s="162"/>
      <c r="B350" s="54"/>
      <c r="C350" s="54"/>
      <c r="D350" s="54"/>
      <c r="E350" s="54"/>
      <c r="F350" s="54"/>
      <c r="G350" s="54"/>
      <c r="H350" s="54"/>
      <c r="I350" s="54"/>
      <c r="J350" s="163"/>
    </row>
    <row r="351" spans="1:10" x14ac:dyDescent="0.15">
      <c r="A351" s="162"/>
      <c r="B351" s="54"/>
      <c r="C351" s="54"/>
      <c r="D351" s="54"/>
      <c r="E351" s="54"/>
      <c r="F351" s="54"/>
      <c r="G351" s="54"/>
      <c r="H351" s="54"/>
      <c r="I351" s="54"/>
      <c r="J351" s="163"/>
    </row>
    <row r="352" spans="1:10" x14ac:dyDescent="0.15">
      <c r="A352" s="162"/>
      <c r="B352" s="54"/>
      <c r="C352" s="54"/>
      <c r="D352" s="54"/>
      <c r="E352" s="54"/>
      <c r="F352" s="54"/>
      <c r="G352" s="54"/>
      <c r="H352" s="54"/>
      <c r="I352" s="54"/>
      <c r="J352" s="163"/>
    </row>
    <row r="353" spans="1:10" x14ac:dyDescent="0.15">
      <c r="A353" s="162"/>
      <c r="B353" s="54"/>
      <c r="C353" s="54"/>
      <c r="D353" s="54"/>
      <c r="E353" s="54"/>
      <c r="F353" s="54"/>
      <c r="G353" s="54"/>
      <c r="H353" s="54"/>
      <c r="I353" s="54"/>
      <c r="J353" s="163"/>
    </row>
    <row r="354" spans="1:10" x14ac:dyDescent="0.15">
      <c r="A354" s="162"/>
      <c r="B354" s="54"/>
      <c r="C354" s="54"/>
      <c r="D354" s="54"/>
      <c r="E354" s="54"/>
      <c r="F354" s="54"/>
      <c r="G354" s="54"/>
      <c r="H354" s="54"/>
      <c r="I354" s="54"/>
      <c r="J354" s="163"/>
    </row>
    <row r="355" spans="1:10" x14ac:dyDescent="0.15">
      <c r="A355" s="162"/>
      <c r="B355" s="54"/>
      <c r="C355" s="54"/>
      <c r="D355" s="54"/>
      <c r="E355" s="54"/>
      <c r="F355" s="54"/>
      <c r="G355" s="54"/>
      <c r="H355" s="54"/>
      <c r="I355" s="54"/>
      <c r="J355" s="163"/>
    </row>
    <row r="356" spans="1:10" x14ac:dyDescent="0.15">
      <c r="A356" s="162"/>
      <c r="B356" s="54"/>
      <c r="C356" s="54"/>
      <c r="D356" s="54"/>
      <c r="E356" s="54"/>
      <c r="F356" s="54"/>
      <c r="G356" s="54"/>
      <c r="H356" s="54"/>
      <c r="I356" s="54"/>
      <c r="J356" s="163"/>
    </row>
    <row r="357" spans="1:10" x14ac:dyDescent="0.15">
      <c r="A357" s="162"/>
      <c r="B357" s="54"/>
      <c r="C357" s="54"/>
      <c r="D357" s="54"/>
      <c r="E357" s="54"/>
      <c r="F357" s="54"/>
      <c r="G357" s="54"/>
      <c r="H357" s="54"/>
      <c r="I357" s="54"/>
      <c r="J357" s="163"/>
    </row>
    <row r="358" spans="1:10" x14ac:dyDescent="0.15">
      <c r="A358" s="162"/>
      <c r="B358" s="54"/>
      <c r="C358" s="54"/>
      <c r="D358" s="54"/>
      <c r="E358" s="54"/>
      <c r="F358" s="54"/>
      <c r="G358" s="54"/>
      <c r="H358" s="54"/>
      <c r="I358" s="54"/>
      <c r="J358" s="163"/>
    </row>
    <row r="359" spans="1:10" x14ac:dyDescent="0.15">
      <c r="A359" s="162"/>
      <c r="B359" s="54"/>
      <c r="C359" s="54"/>
      <c r="D359" s="54"/>
      <c r="E359" s="54"/>
      <c r="F359" s="54"/>
      <c r="G359" s="54"/>
      <c r="H359" s="54"/>
      <c r="I359" s="54"/>
      <c r="J359" s="163"/>
    </row>
    <row r="360" spans="1:10" x14ac:dyDescent="0.15">
      <c r="A360" s="162"/>
      <c r="B360" s="54"/>
      <c r="C360" s="54"/>
      <c r="D360" s="54"/>
      <c r="E360" s="54"/>
      <c r="F360" s="54"/>
      <c r="G360" s="54"/>
      <c r="H360" s="54"/>
      <c r="I360" s="54"/>
      <c r="J360" s="163"/>
    </row>
    <row r="361" spans="1:10" x14ac:dyDescent="0.15">
      <c r="A361" s="162"/>
      <c r="B361" s="54"/>
      <c r="C361" s="54"/>
      <c r="D361" s="54"/>
      <c r="E361" s="54"/>
      <c r="F361" s="54"/>
      <c r="G361" s="54"/>
      <c r="H361" s="54"/>
      <c r="I361" s="54"/>
      <c r="J361" s="163"/>
    </row>
    <row r="362" spans="1:10" x14ac:dyDescent="0.15">
      <c r="A362" s="162"/>
      <c r="B362" s="54"/>
      <c r="C362" s="54"/>
      <c r="D362" s="54"/>
      <c r="E362" s="54"/>
      <c r="F362" s="54"/>
      <c r="G362" s="54"/>
      <c r="H362" s="54"/>
      <c r="I362" s="54"/>
      <c r="J362" s="163"/>
    </row>
    <row r="363" spans="1:10" x14ac:dyDescent="0.15">
      <c r="A363" s="162"/>
      <c r="B363" s="54"/>
      <c r="C363" s="54"/>
      <c r="D363" s="54"/>
      <c r="E363" s="54"/>
      <c r="F363" s="54"/>
      <c r="G363" s="54"/>
      <c r="H363" s="54"/>
      <c r="I363" s="54"/>
      <c r="J363" s="163"/>
    </row>
    <row r="364" spans="1:10" x14ac:dyDescent="0.15">
      <c r="A364" s="162"/>
      <c r="B364" s="54"/>
      <c r="C364" s="54"/>
      <c r="D364" s="54"/>
      <c r="E364" s="54"/>
      <c r="F364" s="54"/>
      <c r="G364" s="54"/>
      <c r="H364" s="54"/>
      <c r="I364" s="54"/>
      <c r="J364" s="163"/>
    </row>
    <row r="365" spans="1:10" x14ac:dyDescent="0.15">
      <c r="A365" s="162"/>
      <c r="B365" s="54"/>
      <c r="C365" s="54"/>
      <c r="D365" s="54"/>
      <c r="E365" s="54"/>
      <c r="F365" s="54"/>
      <c r="G365" s="54"/>
      <c r="H365" s="54"/>
      <c r="I365" s="54"/>
      <c r="J365" s="163"/>
    </row>
    <row r="366" spans="1:10" x14ac:dyDescent="0.15">
      <c r="A366" s="162"/>
      <c r="B366" s="54"/>
      <c r="C366" s="54"/>
      <c r="D366" s="54"/>
      <c r="E366" s="54"/>
      <c r="F366" s="54"/>
      <c r="G366" s="54"/>
      <c r="H366" s="54"/>
      <c r="I366" s="54"/>
      <c r="J366" s="163"/>
    </row>
    <row r="367" spans="1:10" x14ac:dyDescent="0.15">
      <c r="A367" s="162"/>
      <c r="B367" s="54"/>
      <c r="C367" s="54"/>
      <c r="D367" s="54"/>
      <c r="E367" s="54"/>
      <c r="F367" s="54"/>
      <c r="G367" s="54"/>
      <c r="H367" s="54"/>
      <c r="I367" s="54"/>
      <c r="J367" s="163"/>
    </row>
    <row r="368" spans="1:10" x14ac:dyDescent="0.15">
      <c r="A368" s="162"/>
      <c r="B368" s="54"/>
      <c r="C368" s="54"/>
      <c r="D368" s="54"/>
      <c r="E368" s="54"/>
      <c r="F368" s="54"/>
      <c r="G368" s="54"/>
      <c r="H368" s="54"/>
      <c r="I368" s="54"/>
      <c r="J368" s="163"/>
    </row>
    <row r="369" spans="1:10" x14ac:dyDescent="0.15">
      <c r="A369" s="162"/>
      <c r="B369" s="54"/>
      <c r="C369" s="54"/>
      <c r="D369" s="54"/>
      <c r="E369" s="54"/>
      <c r="F369" s="54"/>
      <c r="G369" s="54"/>
      <c r="H369" s="54"/>
      <c r="I369" s="54"/>
      <c r="J369" s="163"/>
    </row>
    <row r="370" spans="1:10" x14ac:dyDescent="0.15">
      <c r="A370" s="162"/>
      <c r="B370" s="54"/>
      <c r="C370" s="54"/>
      <c r="D370" s="54"/>
      <c r="E370" s="54"/>
      <c r="F370" s="54"/>
      <c r="G370" s="54"/>
      <c r="H370" s="54"/>
      <c r="I370" s="54"/>
      <c r="J370" s="163"/>
    </row>
    <row r="371" spans="1:10" x14ac:dyDescent="0.15">
      <c r="A371" s="162"/>
      <c r="B371" s="54"/>
      <c r="C371" s="54"/>
      <c r="D371" s="54"/>
      <c r="E371" s="54"/>
      <c r="F371" s="54"/>
      <c r="G371" s="54"/>
      <c r="H371" s="54"/>
      <c r="I371" s="54"/>
      <c r="J371" s="163"/>
    </row>
    <row r="372" spans="1:10" x14ac:dyDescent="0.15">
      <c r="A372" s="162"/>
      <c r="B372" s="54"/>
      <c r="C372" s="54"/>
      <c r="D372" s="54"/>
      <c r="E372" s="54"/>
      <c r="F372" s="54"/>
      <c r="G372" s="54"/>
      <c r="H372" s="54"/>
      <c r="I372" s="54"/>
      <c r="J372" s="163"/>
    </row>
    <row r="373" spans="1:10" x14ac:dyDescent="0.15">
      <c r="A373" s="162"/>
      <c r="B373" s="54"/>
      <c r="C373" s="54"/>
      <c r="D373" s="54"/>
      <c r="E373" s="54"/>
      <c r="F373" s="54"/>
      <c r="G373" s="54"/>
      <c r="H373" s="54"/>
      <c r="I373" s="54"/>
      <c r="J373" s="163"/>
    </row>
    <row r="374" spans="1:10" x14ac:dyDescent="0.15">
      <c r="A374" s="162"/>
      <c r="B374" s="54"/>
      <c r="C374" s="54"/>
      <c r="D374" s="54"/>
      <c r="E374" s="54"/>
      <c r="F374" s="54"/>
      <c r="G374" s="54"/>
      <c r="H374" s="54"/>
      <c r="I374" s="54"/>
      <c r="J374" s="163"/>
    </row>
    <row r="375" spans="1:10" x14ac:dyDescent="0.15">
      <c r="A375" s="162"/>
      <c r="B375" s="54"/>
      <c r="C375" s="54"/>
      <c r="D375" s="54"/>
      <c r="E375" s="54"/>
      <c r="F375" s="54"/>
      <c r="G375" s="54"/>
      <c r="H375" s="54"/>
      <c r="I375" s="54"/>
      <c r="J375" s="163"/>
    </row>
    <row r="376" spans="1:10" x14ac:dyDescent="0.15">
      <c r="A376" s="162"/>
      <c r="B376" s="54"/>
      <c r="C376" s="54"/>
      <c r="D376" s="54"/>
      <c r="E376" s="54"/>
      <c r="F376" s="54"/>
      <c r="G376" s="54"/>
      <c r="H376" s="54"/>
      <c r="I376" s="54"/>
      <c r="J376" s="163"/>
    </row>
    <row r="377" spans="1:10" x14ac:dyDescent="0.15">
      <c r="A377" s="162"/>
      <c r="B377" s="54"/>
      <c r="C377" s="54"/>
      <c r="D377" s="54"/>
      <c r="E377" s="54"/>
      <c r="F377" s="54"/>
      <c r="G377" s="54"/>
      <c r="H377" s="54"/>
      <c r="I377" s="54"/>
      <c r="J377" s="163"/>
    </row>
    <row r="378" spans="1:10" x14ac:dyDescent="0.15">
      <c r="A378" s="162"/>
      <c r="B378" s="54"/>
      <c r="C378" s="54"/>
      <c r="D378" s="54"/>
      <c r="E378" s="54"/>
      <c r="F378" s="54"/>
      <c r="G378" s="54"/>
      <c r="H378" s="54"/>
      <c r="I378" s="54"/>
      <c r="J378" s="163"/>
    </row>
    <row r="379" spans="1:10" x14ac:dyDescent="0.15">
      <c r="A379" s="162"/>
      <c r="B379" s="54"/>
      <c r="C379" s="54"/>
      <c r="D379" s="54"/>
      <c r="E379" s="54"/>
      <c r="F379" s="54"/>
      <c r="G379" s="54"/>
      <c r="H379" s="54"/>
      <c r="I379" s="54"/>
      <c r="J379" s="163"/>
    </row>
    <row r="380" spans="1:10" x14ac:dyDescent="0.15">
      <c r="A380" s="162"/>
      <c r="B380" s="54"/>
      <c r="C380" s="54"/>
      <c r="D380" s="54"/>
      <c r="E380" s="54"/>
      <c r="F380" s="54"/>
      <c r="G380" s="54"/>
      <c r="H380" s="54"/>
      <c r="I380" s="54"/>
      <c r="J380" s="163"/>
    </row>
    <row r="381" spans="1:10" x14ac:dyDescent="0.15">
      <c r="A381" s="162"/>
      <c r="B381" s="54"/>
      <c r="C381" s="54"/>
      <c r="D381" s="54"/>
      <c r="E381" s="54"/>
      <c r="F381" s="54"/>
      <c r="G381" s="54"/>
      <c r="H381" s="54"/>
      <c r="I381" s="54"/>
      <c r="J381" s="163"/>
    </row>
    <row r="382" spans="1:10" ht="18" customHeight="1" x14ac:dyDescent="0.15">
      <c r="A382" s="57"/>
      <c r="B382" s="138" t="s">
        <v>179</v>
      </c>
      <c r="C382" s="139"/>
      <c r="D382" s="138">
        <f>入力シート!C14</f>
        <v>0</v>
      </c>
      <c r="E382" s="142"/>
      <c r="F382" s="142"/>
      <c r="G382" s="142"/>
      <c r="H382" s="142"/>
      <c r="I382" s="139"/>
      <c r="J382" s="58"/>
    </row>
    <row r="383" spans="1:10" ht="18" customHeight="1" x14ac:dyDescent="0.15">
      <c r="A383" s="57"/>
      <c r="B383" s="140" t="s">
        <v>180</v>
      </c>
      <c r="C383" s="141"/>
      <c r="D383" s="140">
        <f>入力シート!C47</f>
        <v>0</v>
      </c>
      <c r="E383" s="142"/>
      <c r="F383" s="142"/>
      <c r="G383" s="142"/>
      <c r="H383" s="142"/>
      <c r="I383" s="139"/>
      <c r="J383" s="58"/>
    </row>
    <row r="384" spans="1:10" x14ac:dyDescent="0.15">
      <c r="A384" s="162"/>
      <c r="B384" s="54"/>
      <c r="C384" s="54"/>
      <c r="D384" s="54"/>
      <c r="E384" s="54"/>
      <c r="F384" s="54"/>
      <c r="G384" s="54"/>
      <c r="H384" s="54"/>
      <c r="I384" s="54"/>
      <c r="J384" s="163"/>
    </row>
    <row r="385" spans="1:10" x14ac:dyDescent="0.15">
      <c r="A385" s="162"/>
      <c r="B385" s="54"/>
      <c r="C385" s="54"/>
      <c r="D385" s="54"/>
      <c r="E385" s="54"/>
      <c r="F385" s="54"/>
      <c r="G385" s="54"/>
      <c r="H385" s="54"/>
      <c r="I385" s="54"/>
      <c r="J385" s="163"/>
    </row>
    <row r="386" spans="1:10" ht="14.25" thickBot="1" x14ac:dyDescent="0.2">
      <c r="A386" s="164"/>
      <c r="B386" s="165"/>
      <c r="C386" s="165"/>
      <c r="D386" s="165"/>
      <c r="E386" s="165"/>
      <c r="F386" s="165"/>
      <c r="G386" s="165"/>
      <c r="H386" s="165"/>
      <c r="I386" s="165"/>
      <c r="J386" s="166"/>
    </row>
    <row r="387" spans="1:10" ht="18.75" x14ac:dyDescent="0.15">
      <c r="A387" s="3"/>
      <c r="B387" s="15"/>
      <c r="C387" s="15"/>
      <c r="D387" s="15"/>
      <c r="E387" s="15"/>
      <c r="F387" s="15"/>
      <c r="G387" s="15"/>
      <c r="H387" s="15"/>
      <c r="I387" s="15"/>
      <c r="J387" s="161" t="s">
        <v>254</v>
      </c>
    </row>
    <row r="388" spans="1:10" ht="17.25" x14ac:dyDescent="0.15">
      <c r="A388" s="217" t="s">
        <v>253</v>
      </c>
      <c r="B388" s="217"/>
      <c r="C388" s="217"/>
      <c r="D388" s="217"/>
      <c r="E388" s="217"/>
      <c r="F388" s="217"/>
      <c r="G388" s="217"/>
      <c r="H388" s="217"/>
      <c r="I388" s="217"/>
      <c r="J388" s="217"/>
    </row>
    <row r="389" spans="1:10" x14ac:dyDescent="0.15">
      <c r="A389" s="218" t="s">
        <v>252</v>
      </c>
      <c r="B389" s="218"/>
      <c r="C389" s="218"/>
      <c r="D389" s="218"/>
      <c r="E389" s="218"/>
      <c r="F389" s="218"/>
      <c r="G389" s="218"/>
      <c r="H389" s="218"/>
      <c r="I389" s="218"/>
      <c r="J389" s="218"/>
    </row>
    <row r="390" spans="1:10" x14ac:dyDescent="0.15">
      <c r="A390" s="218"/>
      <c r="B390" s="218"/>
      <c r="C390" s="218"/>
      <c r="D390" s="218"/>
      <c r="E390" s="218"/>
      <c r="F390" s="218"/>
      <c r="G390" s="218"/>
      <c r="H390" s="218"/>
      <c r="I390" s="218"/>
      <c r="J390" s="218"/>
    </row>
    <row r="391" spans="1:10" ht="14.25" thickBot="1" x14ac:dyDescent="0.2">
      <c r="A391" s="219"/>
      <c r="B391" s="219"/>
      <c r="C391" s="219"/>
      <c r="D391" s="219"/>
      <c r="E391" s="219"/>
      <c r="F391" s="219"/>
      <c r="G391" s="219"/>
      <c r="H391" s="219"/>
      <c r="I391" s="219"/>
      <c r="J391" s="219"/>
    </row>
    <row r="392" spans="1:10" ht="17.25" x14ac:dyDescent="0.15">
      <c r="A392" s="220" t="s">
        <v>54</v>
      </c>
      <c r="B392" s="221"/>
      <c r="C392" s="55"/>
      <c r="D392" s="55"/>
      <c r="E392" s="55"/>
      <c r="F392" s="55"/>
      <c r="G392" s="55"/>
      <c r="H392" s="55"/>
      <c r="I392" s="55"/>
      <c r="J392" s="56"/>
    </row>
    <row r="393" spans="1:10" x14ac:dyDescent="0.15">
      <c r="A393" s="162"/>
      <c r="B393" s="54"/>
      <c r="C393" s="54"/>
      <c r="D393" s="54"/>
      <c r="E393" s="54"/>
      <c r="F393" s="54"/>
      <c r="G393" s="54"/>
      <c r="H393" s="54"/>
      <c r="I393" s="54"/>
      <c r="J393" s="163"/>
    </row>
    <row r="394" spans="1:10" x14ac:dyDescent="0.15">
      <c r="A394" s="162"/>
      <c r="B394" s="222" t="s">
        <v>276</v>
      </c>
      <c r="C394" s="222"/>
      <c r="D394" s="222"/>
      <c r="E394" s="222"/>
      <c r="F394" s="222"/>
      <c r="G394" s="222"/>
      <c r="H394" s="222"/>
      <c r="I394" s="222"/>
      <c r="J394" s="163"/>
    </row>
    <row r="395" spans="1:10" x14ac:dyDescent="0.15">
      <c r="A395" s="162"/>
      <c r="B395" s="222"/>
      <c r="C395" s="222"/>
      <c r="D395" s="222"/>
      <c r="E395" s="222"/>
      <c r="F395" s="222"/>
      <c r="G395" s="222"/>
      <c r="H395" s="222"/>
      <c r="I395" s="222"/>
      <c r="J395" s="163"/>
    </row>
    <row r="396" spans="1:10" x14ac:dyDescent="0.15">
      <c r="A396" s="162"/>
      <c r="B396" s="222"/>
      <c r="C396" s="222"/>
      <c r="D396" s="222"/>
      <c r="E396" s="222"/>
      <c r="F396" s="222"/>
      <c r="G396" s="222"/>
      <c r="H396" s="222"/>
      <c r="I396" s="222"/>
      <c r="J396" s="163"/>
    </row>
    <row r="397" spans="1:10" x14ac:dyDescent="0.15">
      <c r="A397" s="162"/>
      <c r="B397" s="54"/>
      <c r="C397" s="54"/>
      <c r="D397" s="54"/>
      <c r="E397" s="54"/>
      <c r="F397" s="54"/>
      <c r="G397" s="54"/>
      <c r="H397" s="54"/>
      <c r="I397" s="54"/>
      <c r="J397" s="163"/>
    </row>
    <row r="398" spans="1:10" x14ac:dyDescent="0.15">
      <c r="A398" s="162"/>
      <c r="B398" s="54"/>
      <c r="C398" s="54"/>
      <c r="D398" s="54"/>
      <c r="E398" s="54"/>
      <c r="F398" s="54"/>
      <c r="G398" s="54"/>
      <c r="H398" s="54"/>
      <c r="I398" s="54"/>
      <c r="J398" s="163"/>
    </row>
    <row r="399" spans="1:10" x14ac:dyDescent="0.15">
      <c r="A399" s="162"/>
      <c r="B399" s="54"/>
      <c r="C399" s="54"/>
      <c r="D399" s="54"/>
      <c r="E399" s="54"/>
      <c r="F399" s="54"/>
      <c r="G399" s="54"/>
      <c r="H399" s="54"/>
      <c r="I399" s="54"/>
      <c r="J399" s="163"/>
    </row>
    <row r="400" spans="1:10" x14ac:dyDescent="0.15">
      <c r="A400" s="162"/>
      <c r="B400" s="54"/>
      <c r="C400" s="54"/>
      <c r="D400" s="54"/>
      <c r="E400" s="54"/>
      <c r="F400" s="54"/>
      <c r="G400" s="54"/>
      <c r="H400" s="54"/>
      <c r="I400" s="54"/>
      <c r="J400" s="163"/>
    </row>
    <row r="401" spans="1:10" x14ac:dyDescent="0.15">
      <c r="A401" s="162"/>
      <c r="B401" s="54"/>
      <c r="C401" s="54"/>
      <c r="D401" s="54"/>
      <c r="E401" s="54"/>
      <c r="F401" s="54"/>
      <c r="G401" s="54"/>
      <c r="H401" s="54"/>
      <c r="I401" s="54"/>
      <c r="J401" s="163"/>
    </row>
    <row r="402" spans="1:10" x14ac:dyDescent="0.15">
      <c r="A402" s="162"/>
      <c r="B402" s="54"/>
      <c r="C402" s="54"/>
      <c r="D402" s="54"/>
      <c r="E402" s="54"/>
      <c r="F402" s="54"/>
      <c r="G402" s="54"/>
      <c r="H402" s="54"/>
      <c r="I402" s="54"/>
      <c r="J402" s="163"/>
    </row>
    <row r="403" spans="1:10" x14ac:dyDescent="0.15">
      <c r="A403" s="162"/>
      <c r="B403" s="54"/>
      <c r="C403" s="54"/>
      <c r="D403" s="54"/>
      <c r="E403" s="54"/>
      <c r="F403" s="54"/>
      <c r="G403" s="54"/>
      <c r="H403" s="54"/>
      <c r="I403" s="54"/>
      <c r="J403" s="163"/>
    </row>
    <row r="404" spans="1:10" x14ac:dyDescent="0.15">
      <c r="A404" s="162"/>
      <c r="B404" s="54"/>
      <c r="C404" s="54"/>
      <c r="D404" s="54"/>
      <c r="E404" s="54"/>
      <c r="F404" s="54"/>
      <c r="G404" s="54"/>
      <c r="H404" s="54"/>
      <c r="I404" s="54"/>
      <c r="J404" s="163"/>
    </row>
    <row r="405" spans="1:10" x14ac:dyDescent="0.15">
      <c r="A405" s="162"/>
      <c r="B405" s="54"/>
      <c r="C405" s="54"/>
      <c r="D405" s="54"/>
      <c r="E405" s="54"/>
      <c r="F405" s="54"/>
      <c r="G405" s="54"/>
      <c r="H405" s="54"/>
      <c r="I405" s="54"/>
      <c r="J405" s="163"/>
    </row>
    <row r="406" spans="1:10" x14ac:dyDescent="0.15">
      <c r="A406" s="162"/>
      <c r="B406" s="54"/>
      <c r="C406" s="54"/>
      <c r="D406" s="54"/>
      <c r="E406" s="54"/>
      <c r="F406" s="54"/>
      <c r="G406" s="54"/>
      <c r="H406" s="54"/>
      <c r="I406" s="54"/>
      <c r="J406" s="163"/>
    </row>
    <row r="407" spans="1:10" x14ac:dyDescent="0.15">
      <c r="A407" s="162"/>
      <c r="B407" s="54"/>
      <c r="C407" s="54"/>
      <c r="D407" s="54"/>
      <c r="E407" s="54"/>
      <c r="F407" s="54"/>
      <c r="G407" s="54"/>
      <c r="H407" s="54"/>
      <c r="I407" s="54"/>
      <c r="J407" s="163"/>
    </row>
    <row r="408" spans="1:10" x14ac:dyDescent="0.15">
      <c r="A408" s="162"/>
      <c r="B408" s="54"/>
      <c r="C408" s="54"/>
      <c r="D408" s="54"/>
      <c r="E408" s="54"/>
      <c r="F408" s="54"/>
      <c r="G408" s="54"/>
      <c r="H408" s="54"/>
      <c r="I408" s="54"/>
      <c r="J408" s="163"/>
    </row>
    <row r="409" spans="1:10" x14ac:dyDescent="0.15">
      <c r="A409" s="162"/>
      <c r="B409" s="54"/>
      <c r="C409" s="54"/>
      <c r="D409" s="54"/>
      <c r="E409" s="54"/>
      <c r="F409" s="54"/>
      <c r="G409" s="54"/>
      <c r="H409" s="54"/>
      <c r="I409" s="54"/>
      <c r="J409" s="163"/>
    </row>
    <row r="410" spans="1:10" x14ac:dyDescent="0.15">
      <c r="A410" s="162"/>
      <c r="B410" s="54"/>
      <c r="C410" s="54"/>
      <c r="D410" s="54"/>
      <c r="E410" s="54"/>
      <c r="F410" s="54"/>
      <c r="G410" s="54"/>
      <c r="H410" s="54"/>
      <c r="I410" s="54"/>
      <c r="J410" s="163"/>
    </row>
    <row r="411" spans="1:10" x14ac:dyDescent="0.15">
      <c r="A411" s="162"/>
      <c r="B411" s="54"/>
      <c r="C411" s="54"/>
      <c r="D411" s="54"/>
      <c r="E411" s="54"/>
      <c r="F411" s="54"/>
      <c r="G411" s="54"/>
      <c r="H411" s="54"/>
      <c r="I411" s="54"/>
      <c r="J411" s="163"/>
    </row>
    <row r="412" spans="1:10" x14ac:dyDescent="0.15">
      <c r="A412" s="162"/>
      <c r="B412" s="54"/>
      <c r="C412" s="54"/>
      <c r="D412" s="54"/>
      <c r="E412" s="54"/>
      <c r="F412" s="54"/>
      <c r="G412" s="54"/>
      <c r="H412" s="54"/>
      <c r="I412" s="54"/>
      <c r="J412" s="163"/>
    </row>
    <row r="413" spans="1:10" x14ac:dyDescent="0.15">
      <c r="A413" s="162"/>
      <c r="B413" s="54"/>
      <c r="C413" s="54"/>
      <c r="D413" s="54"/>
      <c r="E413" s="54"/>
      <c r="F413" s="54"/>
      <c r="G413" s="54"/>
      <c r="H413" s="54"/>
      <c r="I413" s="54"/>
      <c r="J413" s="163"/>
    </row>
    <row r="414" spans="1:10" x14ac:dyDescent="0.15">
      <c r="A414" s="162"/>
      <c r="B414" s="54"/>
      <c r="C414" s="54"/>
      <c r="D414" s="54"/>
      <c r="E414" s="54"/>
      <c r="F414" s="54"/>
      <c r="G414" s="54"/>
      <c r="H414" s="54"/>
      <c r="I414" s="54"/>
      <c r="J414" s="163"/>
    </row>
    <row r="415" spans="1:10" x14ac:dyDescent="0.15">
      <c r="A415" s="162"/>
      <c r="B415" s="54"/>
      <c r="C415" s="54"/>
      <c r="D415" s="54"/>
      <c r="E415" s="54"/>
      <c r="F415" s="54"/>
      <c r="G415" s="54"/>
      <c r="H415" s="54"/>
      <c r="I415" s="54"/>
      <c r="J415" s="163"/>
    </row>
    <row r="416" spans="1:10" x14ac:dyDescent="0.15">
      <c r="A416" s="162"/>
      <c r="B416" s="54"/>
      <c r="C416" s="54"/>
      <c r="D416" s="54"/>
      <c r="E416" s="54"/>
      <c r="F416" s="54"/>
      <c r="G416" s="54"/>
      <c r="H416" s="54"/>
      <c r="I416" s="54"/>
      <c r="J416" s="163"/>
    </row>
    <row r="417" spans="1:10" x14ac:dyDescent="0.15">
      <c r="A417" s="162"/>
      <c r="B417" s="54"/>
      <c r="C417" s="54"/>
      <c r="D417" s="54"/>
      <c r="E417" s="54"/>
      <c r="F417" s="54"/>
      <c r="G417" s="54"/>
      <c r="H417" s="54"/>
      <c r="I417" s="54"/>
      <c r="J417" s="163"/>
    </row>
    <row r="418" spans="1:10" x14ac:dyDescent="0.15">
      <c r="A418" s="162"/>
      <c r="B418" s="54"/>
      <c r="C418" s="54"/>
      <c r="D418" s="54"/>
      <c r="E418" s="54"/>
      <c r="F418" s="54"/>
      <c r="G418" s="54"/>
      <c r="H418" s="54"/>
      <c r="I418" s="54"/>
      <c r="J418" s="163"/>
    </row>
    <row r="419" spans="1:10" x14ac:dyDescent="0.15">
      <c r="A419" s="162"/>
      <c r="B419" s="54"/>
      <c r="C419" s="54"/>
      <c r="D419" s="54"/>
      <c r="E419" s="54"/>
      <c r="F419" s="54"/>
      <c r="G419" s="54"/>
      <c r="H419" s="54"/>
      <c r="I419" s="54"/>
      <c r="J419" s="163"/>
    </row>
    <row r="420" spans="1:10" x14ac:dyDescent="0.15">
      <c r="A420" s="162"/>
      <c r="B420" s="54"/>
      <c r="C420" s="54"/>
      <c r="D420" s="54"/>
      <c r="E420" s="54"/>
      <c r="F420" s="54"/>
      <c r="G420" s="54"/>
      <c r="H420" s="54"/>
      <c r="I420" s="54"/>
      <c r="J420" s="163"/>
    </row>
    <row r="421" spans="1:10" x14ac:dyDescent="0.15">
      <c r="A421" s="162"/>
      <c r="B421" s="54"/>
      <c r="C421" s="54"/>
      <c r="D421" s="54"/>
      <c r="E421" s="54"/>
      <c r="F421" s="54"/>
      <c r="G421" s="54"/>
      <c r="H421" s="54"/>
      <c r="I421" s="54"/>
      <c r="J421" s="163"/>
    </row>
    <row r="422" spans="1:10" x14ac:dyDescent="0.15">
      <c r="A422" s="162"/>
      <c r="B422" s="54"/>
      <c r="C422" s="54"/>
      <c r="D422" s="54"/>
      <c r="E422" s="54"/>
      <c r="F422" s="54"/>
      <c r="G422" s="54"/>
      <c r="H422" s="54"/>
      <c r="I422" s="54"/>
      <c r="J422" s="163"/>
    </row>
    <row r="423" spans="1:10" x14ac:dyDescent="0.15">
      <c r="A423" s="162"/>
      <c r="B423" s="54"/>
      <c r="C423" s="54"/>
      <c r="D423" s="54"/>
      <c r="E423" s="54"/>
      <c r="F423" s="54"/>
      <c r="G423" s="54"/>
      <c r="H423" s="54"/>
      <c r="I423" s="54"/>
      <c r="J423" s="163"/>
    </row>
    <row r="424" spans="1:10" x14ac:dyDescent="0.15">
      <c r="A424" s="162"/>
      <c r="B424" s="54"/>
      <c r="C424" s="54"/>
      <c r="D424" s="54"/>
      <c r="E424" s="54"/>
      <c r="F424" s="54"/>
      <c r="G424" s="54"/>
      <c r="H424" s="54"/>
      <c r="I424" s="54"/>
      <c r="J424" s="163"/>
    </row>
    <row r="425" spans="1:10" x14ac:dyDescent="0.15">
      <c r="A425" s="162"/>
      <c r="B425" s="54"/>
      <c r="C425" s="54"/>
      <c r="D425" s="54"/>
      <c r="E425" s="54"/>
      <c r="F425" s="54"/>
      <c r="G425" s="54"/>
      <c r="H425" s="54"/>
      <c r="I425" s="54"/>
      <c r="J425" s="163"/>
    </row>
    <row r="426" spans="1:10" x14ac:dyDescent="0.15">
      <c r="A426" s="162"/>
      <c r="B426" s="54"/>
      <c r="C426" s="54"/>
      <c r="D426" s="54"/>
      <c r="E426" s="54"/>
      <c r="F426" s="54"/>
      <c r="G426" s="54"/>
      <c r="H426" s="54"/>
      <c r="I426" s="54"/>
      <c r="J426" s="163"/>
    </row>
    <row r="427" spans="1:10" x14ac:dyDescent="0.15">
      <c r="A427" s="162"/>
      <c r="B427" s="54"/>
      <c r="C427" s="54"/>
      <c r="D427" s="54"/>
      <c r="E427" s="54"/>
      <c r="F427" s="54"/>
      <c r="G427" s="54"/>
      <c r="H427" s="54"/>
      <c r="I427" s="54"/>
      <c r="J427" s="163"/>
    </row>
    <row r="428" spans="1:10" x14ac:dyDescent="0.15">
      <c r="A428" s="162"/>
      <c r="B428" s="54"/>
      <c r="C428" s="54"/>
      <c r="D428" s="54"/>
      <c r="E428" s="54"/>
      <c r="F428" s="54"/>
      <c r="G428" s="54"/>
      <c r="H428" s="54"/>
      <c r="I428" s="54"/>
      <c r="J428" s="163"/>
    </row>
    <row r="429" spans="1:10" x14ac:dyDescent="0.15">
      <c r="A429" s="162"/>
      <c r="B429" s="54"/>
      <c r="C429" s="54"/>
      <c r="D429" s="54"/>
      <c r="E429" s="54"/>
      <c r="F429" s="54"/>
      <c r="G429" s="54"/>
      <c r="H429" s="54"/>
      <c r="I429" s="54"/>
      <c r="J429" s="163"/>
    </row>
    <row r="430" spans="1:10" x14ac:dyDescent="0.15">
      <c r="A430" s="162"/>
      <c r="B430" s="54"/>
      <c r="C430" s="54"/>
      <c r="D430" s="54"/>
      <c r="E430" s="54"/>
      <c r="F430" s="54"/>
      <c r="G430" s="54"/>
      <c r="H430" s="54"/>
      <c r="I430" s="54"/>
      <c r="J430" s="163"/>
    </row>
    <row r="431" spans="1:10" x14ac:dyDescent="0.15">
      <c r="A431" s="162"/>
      <c r="B431" s="54"/>
      <c r="C431" s="54"/>
      <c r="D431" s="54"/>
      <c r="E431" s="54"/>
      <c r="F431" s="54"/>
      <c r="G431" s="54"/>
      <c r="H431" s="54"/>
      <c r="I431" s="54"/>
      <c r="J431" s="163"/>
    </row>
    <row r="432" spans="1:10" x14ac:dyDescent="0.15">
      <c r="A432" s="162"/>
      <c r="B432" s="54"/>
      <c r="C432" s="54"/>
      <c r="D432" s="54"/>
      <c r="E432" s="54"/>
      <c r="F432" s="54"/>
      <c r="G432" s="54"/>
      <c r="H432" s="54"/>
      <c r="I432" s="54"/>
      <c r="J432" s="163"/>
    </row>
    <row r="433" spans="1:10" x14ac:dyDescent="0.15">
      <c r="A433" s="162"/>
      <c r="B433" s="54"/>
      <c r="C433" s="54"/>
      <c r="D433" s="54"/>
      <c r="E433" s="54"/>
      <c r="F433" s="54"/>
      <c r="G433" s="54"/>
      <c r="H433" s="54"/>
      <c r="I433" s="54"/>
      <c r="J433" s="163"/>
    </row>
    <row r="434" spans="1:10" x14ac:dyDescent="0.15">
      <c r="A434" s="162"/>
      <c r="B434" s="54"/>
      <c r="C434" s="54"/>
      <c r="D434" s="54"/>
      <c r="E434" s="54"/>
      <c r="F434" s="54"/>
      <c r="G434" s="54"/>
      <c r="H434" s="54"/>
      <c r="I434" s="54"/>
      <c r="J434" s="163"/>
    </row>
    <row r="435" spans="1:10" x14ac:dyDescent="0.15">
      <c r="A435" s="162"/>
      <c r="B435" s="54"/>
      <c r="C435" s="54"/>
      <c r="D435" s="54"/>
      <c r="E435" s="54"/>
      <c r="F435" s="54"/>
      <c r="G435" s="54"/>
      <c r="H435" s="54"/>
      <c r="I435" s="54"/>
      <c r="J435" s="163"/>
    </row>
    <row r="436" spans="1:10" x14ac:dyDescent="0.15">
      <c r="A436" s="162"/>
      <c r="B436" s="54"/>
      <c r="C436" s="54"/>
      <c r="D436" s="54"/>
      <c r="E436" s="54"/>
      <c r="F436" s="54"/>
      <c r="G436" s="54"/>
      <c r="H436" s="54"/>
      <c r="I436" s="54"/>
      <c r="J436" s="163"/>
    </row>
    <row r="437" spans="1:10" x14ac:dyDescent="0.15">
      <c r="A437" s="162"/>
      <c r="B437" s="54"/>
      <c r="C437" s="54"/>
      <c r="D437" s="54"/>
      <c r="E437" s="54"/>
      <c r="F437" s="54"/>
      <c r="G437" s="54"/>
      <c r="H437" s="54"/>
      <c r="I437" s="54"/>
      <c r="J437" s="163"/>
    </row>
    <row r="438" spans="1:10" x14ac:dyDescent="0.15">
      <c r="A438" s="162"/>
      <c r="B438" s="54"/>
      <c r="C438" s="54"/>
      <c r="D438" s="54"/>
      <c r="E438" s="54"/>
      <c r="F438" s="54"/>
      <c r="G438" s="54"/>
      <c r="H438" s="54"/>
      <c r="I438" s="54"/>
      <c r="J438" s="163"/>
    </row>
    <row r="439" spans="1:10" x14ac:dyDescent="0.15">
      <c r="A439" s="162"/>
      <c r="B439" s="54"/>
      <c r="C439" s="54"/>
      <c r="D439" s="54"/>
      <c r="E439" s="54"/>
      <c r="F439" s="54"/>
      <c r="G439" s="54"/>
      <c r="H439" s="54"/>
      <c r="I439" s="54"/>
      <c r="J439" s="163"/>
    </row>
    <row r="440" spans="1:10" ht="17.25" x14ac:dyDescent="0.15">
      <c r="A440" s="57"/>
      <c r="B440" s="156"/>
      <c r="C440" s="156"/>
      <c r="D440" s="156"/>
      <c r="E440" s="156"/>
      <c r="F440" s="156"/>
      <c r="G440" s="156"/>
      <c r="H440" s="156"/>
      <c r="I440" s="156"/>
      <c r="J440" s="58"/>
    </row>
    <row r="441" spans="1:10" ht="17.25" x14ac:dyDescent="0.15">
      <c r="A441" s="57"/>
      <c r="B441" s="140" t="s">
        <v>180</v>
      </c>
      <c r="C441" s="141"/>
      <c r="D441" s="140">
        <f>入力シート!C55</f>
        <v>0</v>
      </c>
      <c r="E441" s="142"/>
      <c r="F441" s="142"/>
      <c r="G441" s="142"/>
      <c r="H441" s="142"/>
      <c r="I441" s="139"/>
      <c r="J441" s="58"/>
    </row>
    <row r="442" spans="1:10" ht="14.25" thickBot="1" x14ac:dyDescent="0.2">
      <c r="A442" s="164"/>
      <c r="B442" s="165"/>
      <c r="C442" s="165"/>
      <c r="D442" s="165"/>
      <c r="E442" s="165"/>
      <c r="F442" s="165"/>
      <c r="G442" s="165"/>
      <c r="H442" s="165"/>
      <c r="I442" s="165"/>
      <c r="J442" s="166"/>
    </row>
  </sheetData>
  <mergeCells count="179">
    <mergeCell ref="A96:J96"/>
    <mergeCell ref="B66:C66"/>
    <mergeCell ref="D66:E66"/>
    <mergeCell ref="B68:C68"/>
    <mergeCell ref="D68:E68"/>
    <mergeCell ref="A49:J51"/>
    <mergeCell ref="B128:E128"/>
    <mergeCell ref="B129:E129"/>
    <mergeCell ref="A180:J181"/>
    <mergeCell ref="B107:E108"/>
    <mergeCell ref="B109:E110"/>
    <mergeCell ref="D65:E65"/>
    <mergeCell ref="A97:J97"/>
    <mergeCell ref="A60:J60"/>
    <mergeCell ref="A71:J71"/>
    <mergeCell ref="B73:J73"/>
    <mergeCell ref="B74:J74"/>
    <mergeCell ref="B75:C75"/>
    <mergeCell ref="D75:G75"/>
    <mergeCell ref="H75:J75"/>
    <mergeCell ref="B76:C79"/>
    <mergeCell ref="B63:E63"/>
    <mergeCell ref="B80:C84"/>
    <mergeCell ref="D80:G84"/>
    <mergeCell ref="A16:J17"/>
    <mergeCell ref="A37:J38"/>
    <mergeCell ref="A31:J32"/>
    <mergeCell ref="A48:J48"/>
    <mergeCell ref="D76:G79"/>
    <mergeCell ref="H76:J79"/>
    <mergeCell ref="F63:I63"/>
    <mergeCell ref="B64:C64"/>
    <mergeCell ref="D64:E64"/>
    <mergeCell ref="F64:G64"/>
    <mergeCell ref="H64:I64"/>
    <mergeCell ref="B67:C67"/>
    <mergeCell ref="D67:E67"/>
    <mergeCell ref="F66:G66"/>
    <mergeCell ref="H66:I66"/>
    <mergeCell ref="A33:J34"/>
    <mergeCell ref="A58:J58"/>
    <mergeCell ref="A53:J53"/>
    <mergeCell ref="A54:J55"/>
    <mergeCell ref="F67:G67"/>
    <mergeCell ref="H67:I67"/>
    <mergeCell ref="A57:J57"/>
    <mergeCell ref="B62:I62"/>
    <mergeCell ref="B65:C65"/>
    <mergeCell ref="H80:J84"/>
    <mergeCell ref="B85:C89"/>
    <mergeCell ref="D85:G89"/>
    <mergeCell ref="H85:J89"/>
    <mergeCell ref="A102:J102"/>
    <mergeCell ref="D153:J153"/>
    <mergeCell ref="C154:J154"/>
    <mergeCell ref="C155:J155"/>
    <mergeCell ref="D156:J158"/>
    <mergeCell ref="G105:H112"/>
    <mergeCell ref="I105:J112"/>
    <mergeCell ref="A105:E105"/>
    <mergeCell ref="G104:H104"/>
    <mergeCell ref="I104:J104"/>
    <mergeCell ref="F105:F112"/>
    <mergeCell ref="A104:E104"/>
    <mergeCell ref="B111:E112"/>
    <mergeCell ref="C150:J150"/>
    <mergeCell ref="C149:J149"/>
    <mergeCell ref="F125:F133"/>
    <mergeCell ref="G125:H133"/>
    <mergeCell ref="G116:H117"/>
    <mergeCell ref="I116:J117"/>
    <mergeCell ref="A114:E114"/>
    <mergeCell ref="B115:E116"/>
    <mergeCell ref="B117:E117"/>
    <mergeCell ref="G120:H121"/>
    <mergeCell ref="I120:J121"/>
    <mergeCell ref="G122:H123"/>
    <mergeCell ref="I122:J123"/>
    <mergeCell ref="F114:F123"/>
    <mergeCell ref="G114:H115"/>
    <mergeCell ref="I114:J115"/>
    <mergeCell ref="G118:H119"/>
    <mergeCell ref="I118:J119"/>
    <mergeCell ref="B118:E121"/>
    <mergeCell ref="B224:C225"/>
    <mergeCell ref="A284:J285"/>
    <mergeCell ref="A286:J287"/>
    <mergeCell ref="A289:J289"/>
    <mergeCell ref="A313:J313"/>
    <mergeCell ref="B226:C227"/>
    <mergeCell ref="F223:G223"/>
    <mergeCell ref="H223:I223"/>
    <mergeCell ref="D223:E223"/>
    <mergeCell ref="D224:E225"/>
    <mergeCell ref="D226:E227"/>
    <mergeCell ref="H226:I227"/>
    <mergeCell ref="B306:I307"/>
    <mergeCell ref="A311:J311"/>
    <mergeCell ref="B300:C301"/>
    <mergeCell ref="B298:C299"/>
    <mergeCell ref="B302:C303"/>
    <mergeCell ref="D302:I303"/>
    <mergeCell ref="B290:I290"/>
    <mergeCell ref="B305:I305"/>
    <mergeCell ref="A310:J310"/>
    <mergeCell ref="A283:J283"/>
    <mergeCell ref="D298:I299"/>
    <mergeCell ref="C168:J168"/>
    <mergeCell ref="C167:J167"/>
    <mergeCell ref="C166:J166"/>
    <mergeCell ref="C164:J164"/>
    <mergeCell ref="D169:J170"/>
    <mergeCell ref="A221:J221"/>
    <mergeCell ref="A212:J212"/>
    <mergeCell ref="A214:J215"/>
    <mergeCell ref="A220:J220"/>
    <mergeCell ref="A191:J194"/>
    <mergeCell ref="A182:J183"/>
    <mergeCell ref="A190:J190"/>
    <mergeCell ref="A189:J189"/>
    <mergeCell ref="B172:J173"/>
    <mergeCell ref="A177:J177"/>
    <mergeCell ref="A178:J179"/>
    <mergeCell ref="A195:J195"/>
    <mergeCell ref="B196:J196"/>
    <mergeCell ref="B197:J198"/>
    <mergeCell ref="B199:J199"/>
    <mergeCell ref="B200:J200"/>
    <mergeCell ref="B201:J203"/>
    <mergeCell ref="B205:I210"/>
    <mergeCell ref="C169:C170"/>
    <mergeCell ref="A317:J317"/>
    <mergeCell ref="B132:E133"/>
    <mergeCell ref="A145:J145"/>
    <mergeCell ref="B122:E123"/>
    <mergeCell ref="I125:J133"/>
    <mergeCell ref="A125:E125"/>
    <mergeCell ref="B126:E127"/>
    <mergeCell ref="F224:G225"/>
    <mergeCell ref="A184:J184"/>
    <mergeCell ref="B185:J185"/>
    <mergeCell ref="B294:C297"/>
    <mergeCell ref="A134:J134"/>
    <mergeCell ref="A164:B171"/>
    <mergeCell ref="C171:J171"/>
    <mergeCell ref="D159:J161"/>
    <mergeCell ref="C148:J148"/>
    <mergeCell ref="D151:J151"/>
    <mergeCell ref="C152:J152"/>
    <mergeCell ref="A314:J316"/>
    <mergeCell ref="A143:J143"/>
    <mergeCell ref="A144:J144"/>
    <mergeCell ref="B174:J175"/>
    <mergeCell ref="D147:J147"/>
    <mergeCell ref="D162:J163"/>
    <mergeCell ref="A388:J388"/>
    <mergeCell ref="A389:J391"/>
    <mergeCell ref="A392:B392"/>
    <mergeCell ref="B394:I396"/>
    <mergeCell ref="A98:J98"/>
    <mergeCell ref="A99:J101"/>
    <mergeCell ref="A72:J72"/>
    <mergeCell ref="A216:J216"/>
    <mergeCell ref="A236:J236"/>
    <mergeCell ref="A237:J238"/>
    <mergeCell ref="A239:J240"/>
    <mergeCell ref="A242:J242"/>
    <mergeCell ref="A243:J244"/>
    <mergeCell ref="A330:J330"/>
    <mergeCell ref="A334:B334"/>
    <mergeCell ref="B336:I338"/>
    <mergeCell ref="A331:J333"/>
    <mergeCell ref="D300:I301"/>
    <mergeCell ref="A318:J320"/>
    <mergeCell ref="F226:G227"/>
    <mergeCell ref="H224:I225"/>
    <mergeCell ref="B291:C293"/>
    <mergeCell ref="D291:I293"/>
    <mergeCell ref="D294:I297"/>
  </mergeCells>
  <phoneticPr fontId="9"/>
  <pageMargins left="0.7" right="0.7" top="0.75" bottom="0.75" header="0.3" footer="0.3"/>
  <pageSetup paperSize="9" scale="99"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入力シート</vt:lpstr>
      <vt:lpstr>出力シート</vt:lpstr>
      <vt:lpstr>出力シート!Print_Area</vt:lpstr>
      <vt:lpstr>入力シート!Print_Area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なし</dc:creator>
  <cp:lastModifiedBy>山本　哲也</cp:lastModifiedBy>
  <cp:lastPrinted>2020-03-03T04:48:27Z</cp:lastPrinted>
  <dcterms:created xsi:type="dcterms:W3CDTF">2017-01-19T10:16:06Z</dcterms:created>
  <dcterms:modified xsi:type="dcterms:W3CDTF">2020-03-03T08:16:51Z</dcterms:modified>
</cp:coreProperties>
</file>