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493\Documents\"/>
    </mc:Choice>
  </mc:AlternateContent>
  <xr:revisionPtr revIDLastSave="0" documentId="8_{6B590ABE-B716-4EB2-9A94-AC3D2CCF8894}" xr6:coauthVersionLast="47" xr6:coauthVersionMax="47" xr10:uidLastSave="{00000000-0000-0000-0000-000000000000}"/>
  <bookViews>
    <workbookView xWindow="1224" yWindow="1956" windowWidth="12420" windowHeight="8964" xr2:uid="{4251DA17-401F-4729-B3DF-85BBD3594F34}"/>
  </bookViews>
  <sheets>
    <sheet name="61,62" sheetId="1" r:id="rId1"/>
    <sheet name="63,64" sheetId="2" r:id="rId2"/>
    <sheet name="65" sheetId="3" r:id="rId3"/>
    <sheet name="66,67" sheetId="4" r:id="rId4"/>
    <sheet name="68" sheetId="5" r:id="rId5"/>
  </sheets>
  <definedNames>
    <definedName name="_xlnm._FilterDatabase" localSheetId="2" hidden="1">'65'!#REF!</definedName>
    <definedName name="_xlnm.Print_Area" localSheetId="0">'61,62'!$A$1:$AN$48</definedName>
    <definedName name="_xlnm.Print_Area" localSheetId="1">'63,64'!$A$1:$AN$80</definedName>
    <definedName name="_xlnm.Print_Area" localSheetId="2">'65'!$A$1:$AR$68</definedName>
    <definedName name="_xlnm.Print_Area" localSheetId="3">'66,67'!$A$1:$BT$82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5" l="1"/>
  <c r="E7" i="5"/>
  <c r="E8" i="5"/>
  <c r="E9" i="5"/>
  <c r="E11" i="5"/>
  <c r="E12" i="5"/>
  <c r="E13" i="5"/>
  <c r="E14" i="5"/>
  <c r="A23" i="5"/>
  <c r="E23" i="5"/>
  <c r="A24" i="5"/>
  <c r="E24" i="5"/>
  <c r="A25" i="5"/>
  <c r="E25" i="5"/>
  <c r="A26" i="5"/>
  <c r="E26" i="5"/>
  <c r="E28" i="5"/>
  <c r="E29" i="5"/>
  <c r="E30" i="5"/>
  <c r="E31" i="5"/>
  <c r="A42" i="5"/>
  <c r="E42" i="5"/>
  <c r="A43" i="5"/>
  <c r="E43" i="5"/>
  <c r="A44" i="5"/>
  <c r="E44" i="5"/>
  <c r="A45" i="5"/>
  <c r="E45" i="5"/>
  <c r="A46" i="5"/>
  <c r="E47" i="5"/>
  <c r="E48" i="5"/>
  <c r="E49" i="5"/>
  <c r="E50" i="5"/>
  <c r="I56" i="5"/>
  <c r="P56" i="5"/>
  <c r="W56" i="5"/>
  <c r="AD56" i="5"/>
  <c r="AK56" i="5"/>
  <c r="AR56" i="5"/>
  <c r="AY56" i="5"/>
  <c r="BF56" i="5"/>
  <c r="BM56" i="5"/>
  <c r="E6" i="4"/>
  <c r="E7" i="4"/>
  <c r="E8" i="4"/>
  <c r="E9" i="4"/>
  <c r="E11" i="4"/>
  <c r="E12" i="4"/>
  <c r="E13" i="4"/>
  <c r="E14" i="4"/>
  <c r="I20" i="4"/>
  <c r="P20" i="4"/>
  <c r="W20" i="4"/>
  <c r="AD20" i="4"/>
  <c r="AK20" i="4"/>
  <c r="AR20" i="4"/>
  <c r="AY20" i="4"/>
  <c r="BF20" i="4"/>
  <c r="BM20" i="4"/>
  <c r="A40" i="4"/>
  <c r="E40" i="4"/>
  <c r="A41" i="4"/>
  <c r="E41" i="4"/>
  <c r="A42" i="4"/>
  <c r="E42" i="4"/>
  <c r="A43" i="4"/>
  <c r="E43" i="4"/>
  <c r="E45" i="4"/>
  <c r="E46" i="4"/>
  <c r="E47" i="4"/>
  <c r="E48" i="4"/>
  <c r="A59" i="4"/>
  <c r="E59" i="4"/>
  <c r="A60" i="4"/>
  <c r="E60" i="4"/>
  <c r="A61" i="4"/>
  <c r="E61" i="4"/>
  <c r="A62" i="4"/>
  <c r="E62" i="4"/>
  <c r="A63" i="4"/>
  <c r="E64" i="4"/>
  <c r="E65" i="4"/>
  <c r="E66" i="4"/>
  <c r="E67" i="4"/>
  <c r="I73" i="4"/>
  <c r="P73" i="4"/>
  <c r="AD73" i="4"/>
  <c r="AK73" i="4"/>
  <c r="AR73" i="4"/>
  <c r="AY73" i="4"/>
  <c r="BF73" i="4"/>
  <c r="BM73" i="4"/>
  <c r="N7" i="2"/>
  <c r="W7" i="2"/>
  <c r="N8" i="2"/>
  <c r="W8" i="2"/>
  <c r="N9" i="2"/>
  <c r="W9" i="2"/>
  <c r="N10" i="2"/>
  <c r="W10" i="2"/>
  <c r="N11" i="2"/>
  <c r="W11" i="2"/>
  <c r="N12" i="2"/>
  <c r="W12" i="2"/>
  <c r="N13" i="2"/>
  <c r="W13" i="2"/>
  <c r="N14" i="2"/>
  <c r="W14" i="2"/>
  <c r="N15" i="2"/>
  <c r="W15" i="2"/>
  <c r="N16" i="2"/>
  <c r="W16" i="2"/>
  <c r="N17" i="2"/>
  <c r="W17" i="2"/>
  <c r="N18" i="2"/>
  <c r="W18" i="2"/>
  <c r="N19" i="2"/>
  <c r="W19" i="2"/>
  <c r="N20" i="2"/>
  <c r="W20" i="2"/>
  <c r="N21" i="2"/>
  <c r="W21" i="2"/>
  <c r="F30" i="2"/>
  <c r="O30" i="2"/>
  <c r="K30" i="2" s="1"/>
  <c r="S30" i="2"/>
  <c r="W30" i="2"/>
  <c r="Z30" i="2"/>
  <c r="AC30" i="2"/>
  <c r="AF30" i="2"/>
  <c r="AI30" i="2"/>
  <c r="AL30" i="2"/>
  <c r="K31" i="2"/>
  <c r="W31" i="2"/>
  <c r="K32" i="2"/>
  <c r="W32" i="2"/>
  <c r="K33" i="2"/>
  <c r="W33" i="2"/>
  <c r="F34" i="2"/>
  <c r="O34" i="2"/>
  <c r="S34" i="2"/>
  <c r="K34" i="2" s="1"/>
  <c r="W34" i="2"/>
  <c r="Z34" i="2"/>
  <c r="AC34" i="2"/>
  <c r="AF34" i="2"/>
  <c r="AI34" i="2"/>
  <c r="AL34" i="2"/>
  <c r="K35" i="2"/>
  <c r="W35" i="2"/>
  <c r="K36" i="2"/>
  <c r="W36" i="2"/>
  <c r="K37" i="2"/>
  <c r="W37" i="2"/>
  <c r="F38" i="2"/>
  <c r="O38" i="2"/>
  <c r="S38" i="2"/>
  <c r="K38" i="2" s="1"/>
  <c r="W38" i="2"/>
  <c r="Z38" i="2"/>
  <c r="AC38" i="2"/>
  <c r="AF38" i="2"/>
  <c r="AI38" i="2"/>
  <c r="AL38" i="2"/>
  <c r="K39" i="2"/>
  <c r="W39" i="2"/>
  <c r="K40" i="2"/>
  <c r="W40" i="2"/>
  <c r="K41" i="2"/>
  <c r="W41" i="2"/>
  <c r="F42" i="2"/>
  <c r="O42" i="2"/>
  <c r="S42" i="2"/>
  <c r="K42" i="2" s="1"/>
  <c r="W42" i="2"/>
  <c r="Z42" i="2"/>
  <c r="AC42" i="2"/>
  <c r="AF42" i="2"/>
  <c r="AI42" i="2"/>
  <c r="AL42" i="2"/>
  <c r="K43" i="2"/>
  <c r="W43" i="2"/>
  <c r="K44" i="2"/>
  <c r="W44" i="2"/>
  <c r="K45" i="2"/>
  <c r="W45" i="2"/>
  <c r="K46" i="2"/>
  <c r="W46" i="2"/>
  <c r="F47" i="2"/>
  <c r="O47" i="2"/>
  <c r="K47" i="2" s="1"/>
  <c r="S47" i="2"/>
  <c r="W47" i="2"/>
  <c r="Z47" i="2"/>
  <c r="AC47" i="2"/>
  <c r="AF47" i="2"/>
  <c r="AI47" i="2"/>
  <c r="AL47" i="2"/>
  <c r="K48" i="2"/>
  <c r="W48" i="2"/>
  <c r="K49" i="2"/>
  <c r="W49" i="2"/>
  <c r="K50" i="2"/>
  <c r="W50" i="2"/>
  <c r="K51" i="2"/>
  <c r="W51" i="2"/>
  <c r="F52" i="2"/>
  <c r="K52" i="2"/>
  <c r="O52" i="2"/>
  <c r="S52" i="2"/>
  <c r="Z52" i="2"/>
  <c r="W52" i="2" s="1"/>
  <c r="AC52" i="2"/>
  <c r="AF52" i="2"/>
  <c r="AI52" i="2"/>
  <c r="AL52" i="2"/>
  <c r="K53" i="2"/>
  <c r="W53" i="2"/>
  <c r="K54" i="2"/>
  <c r="W54" i="2"/>
  <c r="F55" i="2"/>
  <c r="O55" i="2"/>
  <c r="K55" i="2" s="1"/>
  <c r="S55" i="2"/>
  <c r="Z55" i="2"/>
  <c r="AC55" i="2"/>
  <c r="W55" i="2" s="1"/>
  <c r="AF55" i="2"/>
  <c r="AI55" i="2"/>
  <c r="AL55" i="2"/>
  <c r="K56" i="2"/>
  <c r="W56" i="2"/>
  <c r="K57" i="2"/>
  <c r="W57" i="2"/>
  <c r="F58" i="2"/>
  <c r="O58" i="2"/>
  <c r="S58" i="2"/>
  <c r="W58" i="2"/>
  <c r="Z58" i="2"/>
  <c r="AC58" i="2"/>
  <c r="AF58" i="2"/>
  <c r="AI58" i="2"/>
  <c r="AL58" i="2"/>
  <c r="K59" i="2"/>
  <c r="K58" i="2" s="1"/>
  <c r="W59" i="2"/>
  <c r="K60" i="2"/>
  <c r="W60" i="2"/>
  <c r="F61" i="2"/>
  <c r="O61" i="2"/>
  <c r="S61" i="2"/>
  <c r="Z61" i="2"/>
  <c r="AC61" i="2"/>
  <c r="AF61" i="2"/>
  <c r="AI61" i="2"/>
  <c r="AL61" i="2"/>
  <c r="K62" i="2"/>
  <c r="K61" i="2" s="1"/>
  <c r="W62" i="2"/>
  <c r="W61" i="2" s="1"/>
  <c r="K63" i="2"/>
  <c r="W63" i="2"/>
  <c r="F64" i="2"/>
  <c r="K64" i="2"/>
  <c r="O64" i="2"/>
  <c r="S64" i="2"/>
  <c r="Z64" i="2"/>
  <c r="AC64" i="2"/>
  <c r="AF64" i="2"/>
  <c r="AI64" i="2"/>
  <c r="AL64" i="2"/>
  <c r="K65" i="2"/>
  <c r="W65" i="2"/>
  <c r="W64" i="2" s="1"/>
  <c r="K66" i="2"/>
  <c r="W66" i="2"/>
  <c r="F67" i="2"/>
  <c r="O67" i="2"/>
  <c r="S67" i="2"/>
  <c r="Z67" i="2"/>
  <c r="AC67" i="2"/>
  <c r="AF67" i="2"/>
  <c r="AI67" i="2"/>
  <c r="AL67" i="2"/>
  <c r="K68" i="2"/>
  <c r="K67" i="2" s="1"/>
  <c r="W68" i="2"/>
  <c r="W67" i="2" s="1"/>
  <c r="K69" i="2"/>
  <c r="W69" i="2"/>
  <c r="F70" i="2"/>
  <c r="S70" i="2"/>
  <c r="Z70" i="2"/>
  <c r="K71" i="2"/>
  <c r="K70" i="2" s="1"/>
  <c r="W71" i="2"/>
  <c r="K72" i="2"/>
  <c r="O72" i="2"/>
  <c r="O70" i="2" s="1"/>
  <c r="Z72" i="2"/>
  <c r="W72" i="2" s="1"/>
  <c r="W70" i="2" s="1"/>
  <c r="AC72" i="2"/>
  <c r="AC70" i="2" s="1"/>
  <c r="AF72" i="2"/>
  <c r="AF70" i="2" s="1"/>
  <c r="AI72" i="2"/>
  <c r="AI70" i="2" s="1"/>
  <c r="AL72" i="2"/>
  <c r="AL70" i="2" s="1"/>
  <c r="F73" i="2"/>
  <c r="K73" i="2"/>
  <c r="S73" i="2"/>
  <c r="AF73" i="2"/>
  <c r="AI73" i="2"/>
  <c r="AL73" i="2"/>
  <c r="K74" i="2"/>
  <c r="W74" i="2"/>
  <c r="K75" i="2"/>
  <c r="O75" i="2"/>
  <c r="O73" i="2" s="1"/>
  <c r="Z75" i="2"/>
  <c r="Z73" i="2" s="1"/>
  <c r="AC75" i="2"/>
  <c r="AC73" i="2" s="1"/>
  <c r="AF75" i="2"/>
  <c r="AI75" i="2"/>
  <c r="AL75" i="2"/>
  <c r="F76" i="2"/>
  <c r="O76" i="2"/>
  <c r="P76" i="2"/>
  <c r="S76" i="2"/>
  <c r="Z76" i="2"/>
  <c r="AC76" i="2"/>
  <c r="AF76" i="2"/>
  <c r="AI76" i="2"/>
  <c r="AL76" i="2"/>
  <c r="K77" i="2"/>
  <c r="K76" i="2" s="1"/>
  <c r="W77" i="2"/>
  <c r="W76" i="2" s="1"/>
  <c r="K78" i="2"/>
  <c r="W78" i="2"/>
  <c r="P7" i="1"/>
  <c r="AB7" i="1"/>
  <c r="P8" i="1"/>
  <c r="AB8" i="1"/>
  <c r="P9" i="1"/>
  <c r="AB9" i="1"/>
  <c r="P10" i="1"/>
  <c r="AB10" i="1"/>
  <c r="P11" i="1"/>
  <c r="AB11" i="1"/>
  <c r="P12" i="1"/>
  <c r="AB12" i="1"/>
  <c r="P13" i="1"/>
  <c r="AB13" i="1"/>
  <c r="P15" i="1"/>
  <c r="AB15" i="1"/>
  <c r="AB16" i="1"/>
  <c r="H21" i="1"/>
  <c r="L21" i="1"/>
  <c r="P21" i="1"/>
  <c r="T21" i="1"/>
  <c r="X21" i="1"/>
  <c r="AF21" i="1"/>
  <c r="AJ21" i="1"/>
  <c r="P22" i="1"/>
  <c r="AB22" i="1"/>
  <c r="AB21" i="1" s="1"/>
  <c r="P23" i="1"/>
  <c r="AB23" i="1"/>
  <c r="P32" i="1"/>
  <c r="AB32" i="1"/>
  <c r="P33" i="1"/>
  <c r="AB33" i="1"/>
  <c r="P34" i="1"/>
  <c r="AB34" i="1"/>
  <c r="P35" i="1"/>
  <c r="AB35" i="1"/>
  <c r="P36" i="1"/>
  <c r="AB36" i="1"/>
  <c r="P37" i="1"/>
  <c r="AB37" i="1"/>
  <c r="P38" i="1"/>
  <c r="AB38" i="1"/>
  <c r="P39" i="1"/>
  <c r="AB39" i="1"/>
  <c r="P40" i="1"/>
  <c r="AB40" i="1"/>
  <c r="P41" i="1"/>
  <c r="AB41" i="1"/>
  <c r="P42" i="1"/>
  <c r="AB42" i="1"/>
  <c r="P43" i="1"/>
  <c r="AB43" i="1"/>
  <c r="P44" i="1"/>
  <c r="AB44" i="1"/>
  <c r="P45" i="1"/>
  <c r="AB45" i="1"/>
  <c r="P46" i="1"/>
  <c r="AB46" i="1"/>
  <c r="AU59" i="1"/>
  <c r="AX59" i="1"/>
  <c r="BA59" i="1"/>
  <c r="BA74" i="1" s="1"/>
  <c r="AU60" i="1"/>
  <c r="AX60" i="1"/>
  <c r="BA60" i="1"/>
  <c r="AU61" i="1"/>
  <c r="AX61" i="1"/>
  <c r="BA61" i="1"/>
  <c r="AU62" i="1"/>
  <c r="AX62" i="1"/>
  <c r="BA62" i="1"/>
  <c r="AU63" i="1"/>
  <c r="AX63" i="1"/>
  <c r="BA63" i="1"/>
  <c r="AU64" i="1"/>
  <c r="AX64" i="1"/>
  <c r="BA64" i="1"/>
  <c r="AU65" i="1"/>
  <c r="AX65" i="1"/>
  <c r="BA65" i="1"/>
  <c r="AU66" i="1"/>
  <c r="AX66" i="1"/>
  <c r="BA66" i="1"/>
  <c r="AU68" i="1"/>
  <c r="AX68" i="1"/>
  <c r="BA68" i="1"/>
  <c r="AU69" i="1"/>
  <c r="AX69" i="1"/>
  <c r="BA69" i="1"/>
  <c r="AU70" i="1"/>
  <c r="AX70" i="1"/>
  <c r="BA70" i="1"/>
  <c r="AU71" i="1"/>
  <c r="AX71" i="1"/>
  <c r="BA71" i="1"/>
  <c r="AU72" i="1"/>
  <c r="AX72" i="1"/>
  <c r="BA72" i="1"/>
  <c r="AU73" i="1"/>
  <c r="AX73" i="1"/>
  <c r="BA73" i="1"/>
  <c r="AT74" i="1"/>
  <c r="AV74" i="1"/>
  <c r="AW74" i="1"/>
  <c r="AY74" i="1"/>
  <c r="AZ74" i="1"/>
  <c r="AV75" i="1"/>
  <c r="W73" i="2" l="1"/>
  <c r="U76" i="2"/>
  <c r="W7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藤本　永</author>
  </authors>
  <commentList>
    <comment ref="A2" authorId="0" shapeId="0" xr:uid="{00000000-0006-0000-35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学校基本調査は、毎年5/1を基準日として実施される。
教員数や生徒数については、昨年度調査の確定値がe-statなどに出ているため、その数値と昨年度各校に依頼し、受領した調査票の数値が合致しているかを確認する。
</t>
        </r>
        <r>
          <rPr>
            <b/>
            <sz val="9"/>
            <color indexed="10"/>
            <rFont val="MS P ゴシック"/>
            <family val="3"/>
            <charset val="128"/>
          </rPr>
          <t>卒業後の状況については、昨年度調査の確定値として挙げられている数値が「一昨年の卒業生の状況」になる。統計書に掲載するか。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（令和3年時に確定している令和2年調査には、令和元年度卒業性の状況が掲載される。）</t>
        </r>
      </text>
    </comment>
  </commentList>
</comments>
</file>

<file path=xl/sharedStrings.xml><?xml version="1.0" encoding="utf-8"?>
<sst xmlns="http://schemas.openxmlformats.org/spreadsheetml/2006/main" count="548" uniqueCount="182">
  <si>
    <t>計</t>
    <rPh sb="0" eb="1">
      <t>ケイ</t>
    </rPh>
    <phoneticPr fontId="2"/>
  </si>
  <si>
    <t>秋芳桂花</t>
    <rPh sb="0" eb="2">
      <t>シュウホウ</t>
    </rPh>
    <rPh sb="2" eb="4">
      <t>ケイカ</t>
    </rPh>
    <phoneticPr fontId="2"/>
  </si>
  <si>
    <t>秋吉</t>
    <rPh sb="0" eb="2">
      <t>アキヨシ</t>
    </rPh>
    <phoneticPr fontId="2"/>
  </si>
  <si>
    <t>淳美</t>
    <rPh sb="0" eb="2">
      <t>アツミ</t>
    </rPh>
    <phoneticPr fontId="2"/>
  </si>
  <si>
    <t>綾木</t>
    <rPh sb="0" eb="1">
      <t>アヤ</t>
    </rPh>
    <rPh sb="1" eb="2">
      <t>キ</t>
    </rPh>
    <phoneticPr fontId="2"/>
  </si>
  <si>
    <t>大田</t>
    <rPh sb="0" eb="2">
      <t>オオダ</t>
    </rPh>
    <phoneticPr fontId="2"/>
  </si>
  <si>
    <t>赤郷</t>
    <rPh sb="0" eb="1">
      <t>アカ</t>
    </rPh>
    <rPh sb="1" eb="2">
      <t>ゴウ</t>
    </rPh>
    <phoneticPr fontId="2"/>
  </si>
  <si>
    <t>於福</t>
    <rPh sb="0" eb="2">
      <t>オフク</t>
    </rPh>
    <phoneticPr fontId="2"/>
  </si>
  <si>
    <t>麦川</t>
    <rPh sb="0" eb="2">
      <t>ムギガワ</t>
    </rPh>
    <phoneticPr fontId="2"/>
  </si>
  <si>
    <t>重安</t>
    <rPh sb="0" eb="2">
      <t>シゲヤス</t>
    </rPh>
    <phoneticPr fontId="2"/>
  </si>
  <si>
    <t>城原</t>
    <rPh sb="0" eb="1">
      <t>シロ</t>
    </rPh>
    <rPh sb="1" eb="2">
      <t>ハラ</t>
    </rPh>
    <phoneticPr fontId="2"/>
  </si>
  <si>
    <t>大嶺</t>
    <rPh sb="0" eb="2">
      <t>オオミネ</t>
    </rPh>
    <phoneticPr fontId="2"/>
  </si>
  <si>
    <t>厚保</t>
    <rPh sb="0" eb="2">
      <t>アツ</t>
    </rPh>
    <phoneticPr fontId="2"/>
  </si>
  <si>
    <t>伊佐</t>
    <rPh sb="0" eb="2">
      <t>イサ</t>
    </rPh>
    <phoneticPr fontId="2"/>
  </si>
  <si>
    <t>６年</t>
    <rPh sb="1" eb="2">
      <t>ネン</t>
    </rPh>
    <phoneticPr fontId="2"/>
  </si>
  <si>
    <t>５年</t>
    <rPh sb="1" eb="2">
      <t>ネン</t>
    </rPh>
    <phoneticPr fontId="2"/>
  </si>
  <si>
    <t>４年</t>
    <rPh sb="1" eb="2">
      <t>ネン</t>
    </rPh>
    <phoneticPr fontId="2"/>
  </si>
  <si>
    <t>３年</t>
    <rPh sb="1" eb="2">
      <t>ネン</t>
    </rPh>
    <phoneticPr fontId="2"/>
  </si>
  <si>
    <t>２年</t>
    <rPh sb="1" eb="2">
      <t>ネン</t>
    </rPh>
    <phoneticPr fontId="2"/>
  </si>
  <si>
    <t>１年</t>
    <rPh sb="1" eb="2">
      <t>ネン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</si>
  <si>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</si>
  <si>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</si>
  <si>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学級数</t>
    <rPh sb="0" eb="2">
      <t>ガッキュウ</t>
    </rPh>
    <rPh sb="2" eb="3">
      <t>スウ</t>
    </rPh>
    <phoneticPr fontId="2"/>
  </si>
  <si>
    <t>児童数</t>
    <rPh sb="0" eb="2">
      <t>ジドウ</t>
    </rPh>
    <rPh sb="2" eb="3">
      <t>スウ</t>
    </rPh>
    <phoneticPr fontId="2"/>
  </si>
  <si>
    <t>本務教員</t>
    <rPh sb="0" eb="2">
      <t>ホンム</t>
    </rPh>
    <rPh sb="2" eb="4">
      <t>キョウイン</t>
    </rPh>
    <phoneticPr fontId="2"/>
  </si>
  <si>
    <t>　資料：文部科学省「学校基本調査」</t>
    <rPh sb="1" eb="3">
      <t>シリョウ</t>
    </rPh>
    <rPh sb="4" eb="6">
      <t>モンブ</t>
    </rPh>
    <rPh sb="6" eb="8">
      <t>カガク</t>
    </rPh>
    <rPh sb="8" eb="9">
      <t>ショウ</t>
    </rPh>
    <rPh sb="10" eb="12">
      <t>ガッコウ</t>
    </rPh>
    <rPh sb="12" eb="14">
      <t>キホン</t>
    </rPh>
    <rPh sb="14" eb="16">
      <t>チョウサ</t>
    </rPh>
    <phoneticPr fontId="2"/>
  </si>
  <si>
    <t>令和5年度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</si>
  <si>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</si>
  <si>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</si>
  <si>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令和2年度</t>
    <rPh sb="0" eb="2">
      <t>レイワ</t>
    </rPh>
    <rPh sb="3" eb="5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</si>
  <si>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</si>
  <si>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平成30年度</t>
    <rPh sb="0" eb="1">
      <t>ヘイセイ</t>
    </rPh>
    <rPh sb="4" eb="6">
      <t>ネンド</t>
    </rPh>
    <phoneticPr fontId="2"/>
  </si>
  <si>
    <t>平成29年度</t>
    <rPh sb="0" eb="1">
      <t>ヘイセイ</t>
    </rPh>
    <rPh sb="4" eb="6">
      <t>ネンド</t>
    </rPh>
    <phoneticPr fontId="2"/>
  </si>
  <si>
    <t>平成28年度</t>
    <rPh sb="0" eb="1">
      <t>ヘイセイ</t>
    </rPh>
    <rPh sb="3" eb="5">
      <t>ネンド</t>
    </rPh>
    <phoneticPr fontId="2"/>
  </si>
  <si>
    <t>平成27年度</t>
    <rPh sb="0" eb="1">
      <t>ヘイセイ</t>
    </rPh>
    <rPh sb="3" eb="5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</si>
  <si>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</si>
  <si>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</si>
  <si>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</si>
  <si>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</si>
  <si>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5">
      <t>ネン</t>
    </rPh>
    <phoneticPr fontId="2"/>
  </si>
  <si>
    <t>平成21年度</t>
    <rPh sb="0" eb="2">
      <t>ヘイセイ</t>
    </rPh>
    <rPh sb="4" eb="6">
      <t>ネンド</t>
    </rPh>
    <phoneticPr fontId="2"/>
  </si>
  <si>
    <t>総数</t>
    <rPh sb="0" eb="2">
      <t>ソウスウ</t>
    </rPh>
    <phoneticPr fontId="2"/>
  </si>
  <si>
    <t>児　　童　　数</t>
    <rPh sb="0" eb="1">
      <t>ジ</t>
    </rPh>
    <rPh sb="3" eb="4">
      <t>ワラベ</t>
    </rPh>
    <rPh sb="6" eb="7">
      <t>スウ</t>
    </rPh>
    <phoneticPr fontId="2"/>
  </si>
  <si>
    <t>本　務　教　員　数</t>
    <rPh sb="0" eb="1">
      <t>ホン</t>
    </rPh>
    <rPh sb="2" eb="3">
      <t>ツトム</t>
    </rPh>
    <rPh sb="4" eb="5">
      <t>キョウ</t>
    </rPh>
    <rPh sb="6" eb="7">
      <t>イン</t>
    </rPh>
    <rPh sb="8" eb="9">
      <t>スウ</t>
    </rPh>
    <phoneticPr fontId="2"/>
  </si>
  <si>
    <t>学校数</t>
    <rPh sb="0" eb="2">
      <t>ガッコウ</t>
    </rPh>
    <rPh sb="2" eb="3">
      <t>スウ</t>
    </rPh>
    <phoneticPr fontId="2"/>
  </si>
  <si>
    <t>年　　度</t>
    <rPh sb="0" eb="1">
      <t>トシ</t>
    </rPh>
    <rPh sb="3" eb="4">
      <t>タビ</t>
    </rPh>
    <phoneticPr fontId="2"/>
  </si>
  <si>
    <t>（各年5月1日）</t>
    <rPh sb="1" eb="3">
      <t>カクネン</t>
    </rPh>
    <rPh sb="4" eb="5">
      <t>ガツ</t>
    </rPh>
    <rPh sb="6" eb="7">
      <t>ニチ</t>
    </rPh>
    <phoneticPr fontId="2"/>
  </si>
  <si>
    <t>（単位：校、級、人）</t>
    <rPh sb="1" eb="3">
      <t>タンイ</t>
    </rPh>
    <rPh sb="4" eb="5">
      <t>コウ</t>
    </rPh>
    <rPh sb="6" eb="7">
      <t>キュウ</t>
    </rPh>
    <rPh sb="8" eb="9">
      <t>ヒト</t>
    </rPh>
    <phoneticPr fontId="2"/>
  </si>
  <si>
    <t>６２．小学校の状況</t>
    <rPh sb="3" eb="6">
      <t>ショウガッコウ</t>
    </rPh>
    <rPh sb="7" eb="9">
      <t>ジョウキョウ</t>
    </rPh>
    <phoneticPr fontId="2"/>
  </si>
  <si>
    <t>伊佐幼稚園</t>
    <rPh sb="0" eb="1">
      <t>イサ</t>
    </rPh>
    <rPh sb="1" eb="4">
      <t>ヨウチエン</t>
    </rPh>
    <phoneticPr fontId="2"/>
  </si>
  <si>
    <t>美祢幼稚園</t>
    <rPh sb="0" eb="1">
      <t>ミネ</t>
    </rPh>
    <rPh sb="1" eb="4">
      <t>ヨウチエン</t>
    </rPh>
    <phoneticPr fontId="2"/>
  </si>
  <si>
    <t>平成22年度</t>
    <rPh sb="0" eb="2">
      <t>ヘイセイ</t>
    </rPh>
    <rPh sb="4" eb="6">
      <t>ネンド</t>
    </rPh>
    <phoneticPr fontId="2"/>
  </si>
  <si>
    <t>兼　務</t>
    <rPh sb="0" eb="1">
      <t>ケン</t>
    </rPh>
    <rPh sb="2" eb="3">
      <t>ツトム</t>
    </rPh>
    <phoneticPr fontId="2"/>
  </si>
  <si>
    <t>本　務</t>
    <rPh sb="0" eb="1">
      <t>ホン</t>
    </rPh>
    <rPh sb="2" eb="3">
      <t>ツトム</t>
    </rPh>
    <phoneticPr fontId="2"/>
  </si>
  <si>
    <t>園　　児　　数</t>
    <rPh sb="0" eb="1">
      <t>エン</t>
    </rPh>
    <rPh sb="3" eb="4">
      <t>コ</t>
    </rPh>
    <rPh sb="6" eb="7">
      <t>カズ</t>
    </rPh>
    <phoneticPr fontId="2"/>
  </si>
  <si>
    <t>教　員　数</t>
    <rPh sb="0" eb="1">
      <t>キョウ</t>
    </rPh>
    <rPh sb="2" eb="3">
      <t>イン</t>
    </rPh>
    <rPh sb="4" eb="5">
      <t>スウ</t>
    </rPh>
    <phoneticPr fontId="2"/>
  </si>
  <si>
    <t>園　数</t>
    <rPh sb="0" eb="1">
      <t>エン</t>
    </rPh>
    <rPh sb="2" eb="3">
      <t>スウ</t>
    </rPh>
    <phoneticPr fontId="2"/>
  </si>
  <si>
    <t>（単位：園、級、人）</t>
    <rPh sb="1" eb="3">
      <t>タンイ</t>
    </rPh>
    <rPh sb="4" eb="5">
      <t>エン</t>
    </rPh>
    <rPh sb="6" eb="7">
      <t>キュウ</t>
    </rPh>
    <rPh sb="8" eb="9">
      <t>ヒト</t>
    </rPh>
    <phoneticPr fontId="2"/>
  </si>
  <si>
    <t>６１ ．幼稚園の状況</t>
    <rPh sb="4" eb="7">
      <t>ヨウチエン</t>
    </rPh>
    <rPh sb="8" eb="10">
      <t>ジョウキョウ</t>
    </rPh>
    <phoneticPr fontId="2"/>
  </si>
  <si>
    <t>教育・文化</t>
    <rPh sb="0" eb="2">
      <t>キョウイク</t>
    </rPh>
    <rPh sb="3" eb="5">
      <t>ブンカ</t>
    </rPh>
    <phoneticPr fontId="2"/>
  </si>
  <si>
    <t>成進高校</t>
    <rPh sb="0" eb="1">
      <t>シゲル</t>
    </rPh>
    <rPh sb="1" eb="2">
      <t>ススム</t>
    </rPh>
    <rPh sb="2" eb="4">
      <t>コウコウ</t>
    </rPh>
    <phoneticPr fontId="2"/>
  </si>
  <si>
    <t>美祢青嶺高校</t>
    <rPh sb="0" eb="2">
      <t>ミネ</t>
    </rPh>
    <rPh sb="2" eb="3">
      <t>アオ</t>
    </rPh>
    <rPh sb="3" eb="4">
      <t>ミネ</t>
    </rPh>
    <rPh sb="4" eb="6">
      <t>コウコウ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</si>
  <si>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</si>
  <si>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平成30年度</t>
    <rPh sb="0" eb="1">
      <t>ヘイセイ</t>
    </rPh>
    <rPh sb="3" eb="5">
      <t>ネンド</t>
    </rPh>
    <phoneticPr fontId="2"/>
  </si>
  <si>
    <t>美祢高校</t>
    <rPh sb="0" eb="2">
      <t>ミネ</t>
    </rPh>
    <rPh sb="2" eb="4">
      <t>コウコウ</t>
    </rPh>
    <phoneticPr fontId="2"/>
  </si>
  <si>
    <t>青嶺高校</t>
    <rPh sb="0" eb="1">
      <t>アオ</t>
    </rPh>
    <rPh sb="1" eb="2">
      <t>ミネ</t>
    </rPh>
    <rPh sb="2" eb="4">
      <t>コウコウ</t>
    </rPh>
    <phoneticPr fontId="2"/>
  </si>
  <si>
    <t>生　　　徒　　　数</t>
    <rPh sb="0" eb="1">
      <t>ショウ</t>
    </rPh>
    <rPh sb="4" eb="5">
      <t>ト</t>
    </rPh>
    <rPh sb="8" eb="9">
      <t>カズ</t>
    </rPh>
    <phoneticPr fontId="2"/>
  </si>
  <si>
    <t>本務教員数</t>
    <rPh sb="0" eb="2">
      <t>ホンム</t>
    </rPh>
    <rPh sb="2" eb="4">
      <t>キョウイン</t>
    </rPh>
    <rPh sb="4" eb="5">
      <t>スウ</t>
    </rPh>
    <phoneticPr fontId="2"/>
  </si>
  <si>
    <t>年度</t>
    <rPh sb="0" eb="2">
      <t>ネンド</t>
    </rPh>
    <phoneticPr fontId="2"/>
  </si>
  <si>
    <t>（単位：校、人）</t>
    <rPh sb="1" eb="3">
      <t>タンイ</t>
    </rPh>
    <rPh sb="4" eb="5">
      <t>コウ</t>
    </rPh>
    <rPh sb="6" eb="7">
      <t>ヒト</t>
    </rPh>
    <phoneticPr fontId="2"/>
  </si>
  <si>
    <t>６４．高等学校の状況</t>
    <rPh sb="3" eb="5">
      <t>コウトウ</t>
    </rPh>
    <rPh sb="5" eb="7">
      <t>ガッコウ</t>
    </rPh>
    <rPh sb="8" eb="10">
      <t>ジョウキョウ</t>
    </rPh>
    <phoneticPr fontId="2"/>
  </si>
  <si>
    <t>６３．中学校の状況</t>
    <rPh sb="3" eb="6">
      <t>チュウガッコウ</t>
    </rPh>
    <rPh sb="7" eb="9">
      <t>ジョウキョウ</t>
    </rPh>
    <phoneticPr fontId="2"/>
  </si>
  <si>
    <t>-</t>
    <phoneticPr fontId="2"/>
  </si>
  <si>
    <t>女</t>
  </si>
  <si>
    <t>-</t>
  </si>
  <si>
    <t>男</t>
  </si>
  <si>
    <t>令和元年度</t>
  </si>
  <si>
    <t>平成30年度</t>
  </si>
  <si>
    <t>平成29年度</t>
  </si>
  <si>
    <t>平成28年度</t>
  </si>
  <si>
    <t>…</t>
    <phoneticPr fontId="2"/>
  </si>
  <si>
    <t>平成20年度</t>
    <rPh sb="0" eb="2">
      <t>ヘイセイ</t>
    </rPh>
    <rPh sb="4" eb="6">
      <t>ネンド</t>
    </rPh>
    <phoneticPr fontId="2"/>
  </si>
  <si>
    <t>うち
市内</t>
    <rPh sb="3" eb="5">
      <t>シナイ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</si>
  <si>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</si>
  <si>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</si>
  <si>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左記以外</t>
    <rPh sb="0" eb="2">
      <t>サキ</t>
    </rPh>
    <rPh sb="2" eb="4">
      <t>イガイ</t>
    </rPh>
    <phoneticPr fontId="2"/>
  </si>
  <si>
    <t>第3次</t>
    <rPh sb="0" eb="1">
      <t>ダイ</t>
    </rPh>
    <rPh sb="2" eb="3">
      <t>ジ</t>
    </rPh>
    <phoneticPr fontId="2"/>
  </si>
  <si>
    <t>第2次</t>
    <rPh sb="0" eb="1">
      <t>ダイ</t>
    </rPh>
    <rPh sb="2" eb="3">
      <t>ジ</t>
    </rPh>
    <phoneticPr fontId="2"/>
  </si>
  <si>
    <t>第1次</t>
    <rPh sb="0" eb="1">
      <t>ダイ</t>
    </rPh>
    <rPh sb="2" eb="3">
      <t>ジ</t>
    </rPh>
    <phoneticPr fontId="2"/>
  </si>
  <si>
    <t>就職先別</t>
    <rPh sb="0" eb="2">
      <t>シュウショク</t>
    </rPh>
    <rPh sb="2" eb="3">
      <t>サキ</t>
    </rPh>
    <rPh sb="3" eb="4">
      <t>ベツ</t>
    </rPh>
    <phoneticPr fontId="2"/>
  </si>
  <si>
    <t>産　　業　　別</t>
    <rPh sb="0" eb="1">
      <t>サン</t>
    </rPh>
    <rPh sb="3" eb="4">
      <t>ギョウ</t>
    </rPh>
    <rPh sb="6" eb="7">
      <t>ベツ</t>
    </rPh>
    <phoneticPr fontId="2"/>
  </si>
  <si>
    <t>就　　職　　状　　況</t>
    <rPh sb="0" eb="1">
      <t>ジュ</t>
    </rPh>
    <rPh sb="3" eb="4">
      <t>ショク</t>
    </rPh>
    <rPh sb="6" eb="7">
      <t>ジョウ</t>
    </rPh>
    <rPh sb="9" eb="10">
      <t>イワン</t>
    </rPh>
    <phoneticPr fontId="2"/>
  </si>
  <si>
    <t>就職
進学者
(再掲)</t>
    <rPh sb="0" eb="2">
      <t>シュウショク</t>
    </rPh>
    <rPh sb="3" eb="6">
      <t>シンガクシャ</t>
    </rPh>
    <rPh sb="8" eb="9">
      <t>サイ</t>
    </rPh>
    <rPh sb="9" eb="10">
      <t>ケイ</t>
    </rPh>
    <phoneticPr fontId="2"/>
  </si>
  <si>
    <t>無業者
死亡・
不詳</t>
    <rPh sb="0" eb="1">
      <t>ム</t>
    </rPh>
    <rPh sb="1" eb="3">
      <t>ギョウシャ</t>
    </rPh>
    <rPh sb="4" eb="6">
      <t>シボウ</t>
    </rPh>
    <rPh sb="8" eb="10">
      <t>フショウ</t>
    </rPh>
    <phoneticPr fontId="2"/>
  </si>
  <si>
    <t>就職者</t>
    <rPh sb="0" eb="2">
      <t>シュウショク</t>
    </rPh>
    <rPh sb="2" eb="3">
      <t>シャ</t>
    </rPh>
    <phoneticPr fontId="2"/>
  </si>
  <si>
    <t>教育
機関等
入学者</t>
    <rPh sb="0" eb="2">
      <t>キョウイク</t>
    </rPh>
    <rPh sb="3" eb="6">
      <t>キカントウ</t>
    </rPh>
    <rPh sb="7" eb="10">
      <t>ニュウガクシャ</t>
    </rPh>
    <phoneticPr fontId="2"/>
  </si>
  <si>
    <t>進学者</t>
    <rPh sb="0" eb="3">
      <t>シンガクシャ</t>
    </rPh>
    <phoneticPr fontId="2"/>
  </si>
  <si>
    <t>卒業者
総数</t>
    <rPh sb="0" eb="3">
      <t>ソツギョウシャ</t>
    </rPh>
    <rPh sb="4" eb="6">
      <t>ソウスウ</t>
    </rPh>
    <phoneticPr fontId="2"/>
  </si>
  <si>
    <t>年　度</t>
    <rPh sb="0" eb="1">
      <t>トシ</t>
    </rPh>
    <rPh sb="2" eb="3">
      <t>タビ</t>
    </rPh>
    <phoneticPr fontId="2"/>
  </si>
  <si>
    <t>（単位：人）</t>
    <rPh sb="1" eb="3">
      <t>タンイ</t>
    </rPh>
    <rPh sb="4" eb="5">
      <t>ヒト</t>
    </rPh>
    <phoneticPr fontId="2"/>
  </si>
  <si>
    <t>６５．卒業後の状況（高等学校）</t>
    <rPh sb="3" eb="6">
      <t>ソツギョウゴ</t>
    </rPh>
    <rPh sb="7" eb="9">
      <t>ジョウキョウ</t>
    </rPh>
    <rPh sb="10" eb="12">
      <t>コウトウ</t>
    </rPh>
    <rPh sb="12" eb="14">
      <t>ガッコウ</t>
    </rPh>
    <phoneticPr fontId="2"/>
  </si>
  <si>
    <t>　　　・開館日数は美祢図書館の開館日数を記載。</t>
    <rPh sb="4" eb="6">
      <t>カイカン</t>
    </rPh>
    <rPh sb="6" eb="8">
      <t>ニッスウ</t>
    </rPh>
    <rPh sb="9" eb="11">
      <t>ミネ</t>
    </rPh>
    <rPh sb="11" eb="14">
      <t>トショカン</t>
    </rPh>
    <rPh sb="15" eb="17">
      <t>カイカン</t>
    </rPh>
    <rPh sb="17" eb="19">
      <t>ニッスウ</t>
    </rPh>
    <rPh sb="20" eb="22">
      <t>キサイ</t>
    </rPh>
    <phoneticPr fontId="2"/>
  </si>
  <si>
    <t>　(注)・美祢図書館、美東図書館、秋芳図書館の合計値を記載。</t>
    <rPh sb="2" eb="3">
      <t>チュウ</t>
    </rPh>
    <rPh sb="5" eb="7">
      <t>ミネ</t>
    </rPh>
    <rPh sb="7" eb="10">
      <t>トショカン</t>
    </rPh>
    <rPh sb="11" eb="13">
      <t>ミトウ</t>
    </rPh>
    <rPh sb="13" eb="16">
      <t>トショカン</t>
    </rPh>
    <rPh sb="17" eb="19">
      <t>シュウホウ</t>
    </rPh>
    <rPh sb="19" eb="22">
      <t>トショカン</t>
    </rPh>
    <rPh sb="23" eb="26">
      <t>ゴウケイチ</t>
    </rPh>
    <rPh sb="27" eb="29">
      <t>キサイ</t>
    </rPh>
    <phoneticPr fontId="2"/>
  </si>
  <si>
    <t>　資料：市立図書館「図書館年報」</t>
    <rPh sb="1" eb="3">
      <t>シリョウ</t>
    </rPh>
    <rPh sb="4" eb="6">
      <t>シリツ</t>
    </rPh>
    <rPh sb="6" eb="9">
      <t>トショカン</t>
    </rPh>
    <rPh sb="10" eb="13">
      <t>トショカン</t>
    </rPh>
    <rPh sb="13" eb="15">
      <t>ネンポウ</t>
    </rPh>
    <phoneticPr fontId="2"/>
  </si>
  <si>
    <t>開館日数</t>
    <rPh sb="0" eb="2">
      <t>カイカン</t>
    </rPh>
    <rPh sb="2" eb="4">
      <t>ニッスウ</t>
    </rPh>
    <phoneticPr fontId="2"/>
  </si>
  <si>
    <t>幼児　</t>
    <rPh sb="0" eb="2">
      <t>ヨウジ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</si>
  <si>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</si>
  <si>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</si>
  <si>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学生　</t>
    <rPh sb="0" eb="2">
      <t>ガクセイ</t>
    </rPh>
    <phoneticPr fontId="2"/>
  </si>
  <si>
    <t>一般　</t>
    <rPh sb="0" eb="2">
      <t>イッパン</t>
    </rPh>
    <phoneticPr fontId="2"/>
  </si>
  <si>
    <t>　総数</t>
    <rPh sb="1" eb="3">
      <t>ソウスウ</t>
    </rPh>
    <phoneticPr fontId="2"/>
  </si>
  <si>
    <t>令和5年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</si>
  <si>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</si>
  <si>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</si>
  <si>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</si>
  <si>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平成31年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</si>
  <si>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</si>
  <si>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</si>
  <si>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</si>
  <si>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</si>
  <si>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区分・年度</t>
    <rPh sb="0" eb="2">
      <t>クブン</t>
    </rPh>
    <rPh sb="3" eb="4">
      <t>ネン</t>
    </rPh>
    <rPh sb="4" eb="5">
      <t>ド</t>
    </rPh>
    <phoneticPr fontId="2"/>
  </si>
  <si>
    <t>（各年3月31日）</t>
    <rPh sb="1" eb="3">
      <t>カクネン</t>
    </rPh>
    <rPh sb="4" eb="5">
      <t>ガツ</t>
    </rPh>
    <rPh sb="7" eb="8">
      <t>ニチ</t>
    </rPh>
    <phoneticPr fontId="2"/>
  </si>
  <si>
    <t>（単位：人、日）</t>
    <rPh sb="1" eb="3">
      <t>タンイ</t>
    </rPh>
    <rPh sb="4" eb="5">
      <t>ニン</t>
    </rPh>
    <rPh sb="6" eb="7">
      <t>ニチ</t>
    </rPh>
    <phoneticPr fontId="2"/>
  </si>
  <si>
    <t>令和元年</t>
    <rPh sb="0" eb="2">
      <t>レイワ</t>
    </rPh>
    <rPh sb="2" eb="3">
      <t>ガン</t>
    </rPh>
    <phoneticPr fontId="2"/>
  </si>
  <si>
    <t>平成30年</t>
    <rPh sb="0" eb="1">
      <t>ヘイセイ</t>
    </rPh>
    <phoneticPr fontId="2"/>
  </si>
  <si>
    <t>平成29年</t>
    <rPh sb="0" eb="1">
      <t>ヘイセイ</t>
    </rPh>
    <phoneticPr fontId="2"/>
  </si>
  <si>
    <t>平成28年</t>
    <rPh sb="0" eb="1">
      <t>ヘイセイ</t>
    </rPh>
    <rPh sb="3" eb="4">
      <t>ネン</t>
    </rPh>
    <phoneticPr fontId="2"/>
  </si>
  <si>
    <t>ビデオ</t>
    <phoneticPr fontId="2"/>
  </si>
  <si>
    <t>雑誌</t>
    <rPh sb="0" eb="2">
      <t>ザッシ</t>
    </rPh>
    <phoneticPr fontId="2"/>
  </si>
  <si>
    <t>児童</t>
    <rPh sb="0" eb="2">
      <t>ジドウ</t>
    </rPh>
    <phoneticPr fontId="2"/>
  </si>
  <si>
    <t>文学</t>
    <rPh sb="0" eb="2">
      <t>ブンガク</t>
    </rPh>
    <phoneticPr fontId="2"/>
  </si>
  <si>
    <t>語学</t>
    <rPh sb="0" eb="2">
      <t>ゴガク</t>
    </rPh>
    <phoneticPr fontId="2"/>
  </si>
  <si>
    <t>芸術</t>
    <rPh sb="0" eb="2">
      <t>ゲイジュツ</t>
    </rPh>
    <phoneticPr fontId="2"/>
  </si>
  <si>
    <t>産業</t>
    <rPh sb="0" eb="2">
      <t>サンギョウ</t>
    </rPh>
    <phoneticPr fontId="2"/>
  </si>
  <si>
    <t>工業</t>
    <rPh sb="0" eb="2">
      <t>コウギョウ</t>
    </rPh>
    <phoneticPr fontId="2"/>
  </si>
  <si>
    <t>自然
科学</t>
    <rPh sb="0" eb="2">
      <t>シゼン</t>
    </rPh>
    <rPh sb="3" eb="5">
      <t>カガク</t>
    </rPh>
    <phoneticPr fontId="2"/>
  </si>
  <si>
    <t>社会
科学</t>
    <rPh sb="0" eb="2">
      <t>シャカイ</t>
    </rPh>
    <rPh sb="3" eb="5">
      <t>カガク</t>
    </rPh>
    <phoneticPr fontId="2"/>
  </si>
  <si>
    <t>歴史
地理</t>
    <rPh sb="0" eb="2">
      <t>レキシ</t>
    </rPh>
    <rPh sb="3" eb="5">
      <t>チリ</t>
    </rPh>
    <phoneticPr fontId="2"/>
  </si>
  <si>
    <t>哲学</t>
    <rPh sb="0" eb="2">
      <t>テツガク</t>
    </rPh>
    <phoneticPr fontId="2"/>
  </si>
  <si>
    <t>総記</t>
    <rPh sb="0" eb="2">
      <t>ソウキ</t>
    </rPh>
    <phoneticPr fontId="2"/>
  </si>
  <si>
    <t>貸　　　出　　　冊　　　　数</t>
    <rPh sb="0" eb="1">
      <t>カシ</t>
    </rPh>
    <rPh sb="4" eb="5">
      <t>デ</t>
    </rPh>
    <rPh sb="8" eb="9">
      <t>サツ</t>
    </rPh>
    <rPh sb="13" eb="14">
      <t>カズ</t>
    </rPh>
    <phoneticPr fontId="2"/>
  </si>
  <si>
    <t>（単位：冊、本）</t>
    <rPh sb="1" eb="3">
      <t>タンイ</t>
    </rPh>
    <rPh sb="4" eb="5">
      <t>サツ</t>
    </rPh>
    <rPh sb="6" eb="7">
      <t>ホン</t>
    </rPh>
    <phoneticPr fontId="2"/>
  </si>
  <si>
    <t>６８．館外利用状況（利用冊数）</t>
    <rPh sb="3" eb="5">
      <t>カンガイ</t>
    </rPh>
    <rPh sb="5" eb="7">
      <t>リヨウ</t>
    </rPh>
    <rPh sb="7" eb="9">
      <t>ジョウキョウ</t>
    </rPh>
    <rPh sb="10" eb="12">
      <t>リヨウ</t>
    </rPh>
    <rPh sb="12" eb="14">
      <t>サツスウ</t>
    </rPh>
    <phoneticPr fontId="2"/>
  </si>
  <si>
    <t>平成27年</t>
    <rPh sb="0" eb="1">
      <t>ヘイセイ</t>
    </rPh>
    <rPh sb="3" eb="4">
      <t>ネン</t>
    </rPh>
    <phoneticPr fontId="2"/>
  </si>
  <si>
    <t>幼  児</t>
    <rPh sb="0" eb="1">
      <t>ヨウ</t>
    </rPh>
    <rPh sb="3" eb="4">
      <t>ジ</t>
    </rPh>
    <phoneticPr fontId="2"/>
  </si>
  <si>
    <t>小 学 生</t>
    <rPh sb="0" eb="1">
      <t>ショウ</t>
    </rPh>
    <phoneticPr fontId="2"/>
  </si>
  <si>
    <t>中 学 生</t>
    <rPh sb="0" eb="1">
      <t>チュウ</t>
    </rPh>
    <rPh sb="2" eb="3">
      <t>ガク</t>
    </rPh>
    <rPh sb="4" eb="5">
      <t>ナマ</t>
    </rPh>
    <phoneticPr fontId="2"/>
  </si>
  <si>
    <t>学　　生</t>
    <rPh sb="0" eb="1">
      <t>ガク</t>
    </rPh>
    <rPh sb="3" eb="4">
      <t>ショウ</t>
    </rPh>
    <phoneticPr fontId="2"/>
  </si>
  <si>
    <t>一　　般</t>
    <rPh sb="0" eb="1">
      <t>１</t>
    </rPh>
    <rPh sb="3" eb="4">
      <t>バン</t>
    </rPh>
    <phoneticPr fontId="2"/>
  </si>
  <si>
    <t>総　　　数</t>
    <rPh sb="0" eb="1">
      <t>フサ</t>
    </rPh>
    <rPh sb="4" eb="5">
      <t>カズ</t>
    </rPh>
    <phoneticPr fontId="2"/>
  </si>
  <si>
    <t>（単位：人、日）</t>
    <rPh sb="1" eb="3">
      <t>タンイ</t>
    </rPh>
    <rPh sb="4" eb="5">
      <t>ヒト</t>
    </rPh>
    <rPh sb="6" eb="7">
      <t>ヒ</t>
    </rPh>
    <phoneticPr fontId="2"/>
  </si>
  <si>
    <t xml:space="preserve"> ６７．館外利用状況（利用者数）</t>
    <rPh sb="4" eb="6">
      <t>カンガイ</t>
    </rPh>
    <rPh sb="6" eb="8">
      <t>リヨウ</t>
    </rPh>
    <rPh sb="8" eb="10">
      <t>ジョウキョウ</t>
    </rPh>
    <rPh sb="11" eb="13">
      <t>リヨウ</t>
    </rPh>
    <rPh sb="13" eb="14">
      <t>シャ</t>
    </rPh>
    <rPh sb="14" eb="15">
      <t>スウ</t>
    </rPh>
    <phoneticPr fontId="2"/>
  </si>
  <si>
    <t>郷土　　　</t>
    <rPh sb="0" eb="2">
      <t>キョウド</t>
    </rPh>
    <phoneticPr fontId="2"/>
  </si>
  <si>
    <t>児童　　　</t>
    <rPh sb="0" eb="2">
      <t>ジドウ</t>
    </rPh>
    <phoneticPr fontId="2"/>
  </si>
  <si>
    <t>文学　　　</t>
    <rPh sb="0" eb="2">
      <t>ブンガク</t>
    </rPh>
    <phoneticPr fontId="2"/>
  </si>
  <si>
    <t>語学　　　</t>
    <rPh sb="0" eb="2">
      <t>ゴガク</t>
    </rPh>
    <phoneticPr fontId="2"/>
  </si>
  <si>
    <t>芸術　　　</t>
    <rPh sb="0" eb="2">
      <t>ゲイジュツ</t>
    </rPh>
    <phoneticPr fontId="2"/>
  </si>
  <si>
    <t>産業　　　</t>
    <rPh sb="0" eb="2">
      <t>サンギョウ</t>
    </rPh>
    <phoneticPr fontId="2"/>
  </si>
  <si>
    <t>工業　　　</t>
    <rPh sb="0" eb="2">
      <t>コウギョウ</t>
    </rPh>
    <phoneticPr fontId="2"/>
  </si>
  <si>
    <t>自然科学　</t>
    <rPh sb="0" eb="2">
      <t>シゼン</t>
    </rPh>
    <rPh sb="2" eb="4">
      <t>カガク</t>
    </rPh>
    <phoneticPr fontId="2"/>
  </si>
  <si>
    <t>社会科学　</t>
    <rPh sb="0" eb="2">
      <t>シャカイ</t>
    </rPh>
    <rPh sb="2" eb="4">
      <t>カガク</t>
    </rPh>
    <phoneticPr fontId="2"/>
  </si>
  <si>
    <t>歴史・地理</t>
    <rPh sb="0" eb="2">
      <t>レキシ</t>
    </rPh>
    <rPh sb="3" eb="5">
      <t>チリ</t>
    </rPh>
    <phoneticPr fontId="2"/>
  </si>
  <si>
    <t>哲学　　　</t>
    <rPh sb="0" eb="2">
      <t>テツガク</t>
    </rPh>
    <phoneticPr fontId="2"/>
  </si>
  <si>
    <t>総記　　　</t>
    <rPh sb="0" eb="2">
      <t>ソウキ</t>
    </rPh>
    <phoneticPr fontId="2"/>
  </si>
  <si>
    <t>区分・年度</t>
    <rPh sb="0" eb="2">
      <t>クブン</t>
    </rPh>
    <rPh sb="3" eb="5">
      <t>ネンド</t>
    </rPh>
    <phoneticPr fontId="2"/>
  </si>
  <si>
    <t>平成26年</t>
    <rPh sb="0" eb="1">
      <t>ヘイセイ</t>
    </rPh>
    <rPh sb="3" eb="4">
      <t>ネン</t>
    </rPh>
    <phoneticPr fontId="2"/>
  </si>
  <si>
    <t>平成25年</t>
    <rPh sb="0" eb="1">
      <t>ヘイセイ</t>
    </rPh>
    <rPh sb="3" eb="4">
      <t>ネン</t>
    </rPh>
    <phoneticPr fontId="2"/>
  </si>
  <si>
    <t>平成24年</t>
    <rPh sb="0" eb="1">
      <t>ヘイセイ</t>
    </rPh>
    <rPh sb="3" eb="4">
      <t>ネン</t>
    </rPh>
    <phoneticPr fontId="2"/>
  </si>
  <si>
    <t>平成23年</t>
    <rPh sb="0" eb="1">
      <t>ヘイセイ</t>
    </rPh>
    <phoneticPr fontId="2"/>
  </si>
  <si>
    <t>郷土</t>
    <rPh sb="0" eb="2">
      <t>キョウド</t>
    </rPh>
    <phoneticPr fontId="2"/>
  </si>
  <si>
    <t xml:space="preserve"> ６６．市立図書館蔵書冊数</t>
    <rPh sb="4" eb="6">
      <t>シリツ</t>
    </rPh>
    <rPh sb="6" eb="9">
      <t>トショカン</t>
    </rPh>
    <rPh sb="9" eb="11">
      <t>ゾウショ</t>
    </rPh>
    <rPh sb="11" eb="13">
      <t>サツスウ</t>
    </rPh>
    <phoneticPr fontId="2"/>
  </si>
  <si>
    <t>ビデオ　　</t>
    <phoneticPr fontId="2"/>
  </si>
  <si>
    <t>雑誌　　　</t>
    <rPh sb="0" eb="2">
      <t>ザッシ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</si>
  <si>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</si>
  <si>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</si>
  <si>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</si>
  <si>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令和2年</t>
  </si>
  <si>
    <t>平成31年</t>
  </si>
  <si>
    <t>平成30年</t>
  </si>
  <si>
    <t>平成29年</t>
  </si>
  <si>
    <t>６７．館外利用状況（利用者数）</t>
    <rPh sb="3" eb="5">
      <t>カンガイ</t>
    </rPh>
    <rPh sb="5" eb="7">
      <t>リヨウ</t>
    </rPh>
    <rPh sb="7" eb="9">
      <t>ジョウキョウ</t>
    </rPh>
    <rPh sb="10" eb="12">
      <t>リヨウ</t>
    </rPh>
    <rPh sb="12" eb="13">
      <t>シャ</t>
    </rPh>
    <rPh sb="13" eb="14">
      <t>スウ</t>
    </rPh>
    <phoneticPr fontId="2"/>
  </si>
  <si>
    <t>６６．市立図書館蔵書冊数</t>
    <rPh sb="3" eb="5">
      <t>シリツ</t>
    </rPh>
    <rPh sb="5" eb="8">
      <t>トショカン</t>
    </rPh>
    <rPh sb="8" eb="10">
      <t>ゾウショ</t>
    </rPh>
    <rPh sb="10" eb="12">
      <t>サツスウ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</si>
</sst>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0_ "/>
    <numFmt numFmtId="178" formatCode="#,##0\ "/>
    <numFmt numFmtId="179" formatCode="#,##0;&quot;△&quot;#,##0;;"/>
  </numFmts>
  <fonts count="13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16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quotePrefix="1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quotePrefix="1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6" fontId="1" fillId="0" borderId="4" xfId="0" quotePrefix="1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2" xfId="0" quotePrefix="1" applyFont="1" applyBorder="1" applyAlignment="1">
      <alignment horizontal="center" vertical="center"/>
    </xf>
    <xf numFmtId="41" fontId="1" fillId="0" borderId="0" xfId="0" applyNumberFormat="1" applyFont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41" fontId="1" fillId="0" borderId="0" xfId="0" applyNumberFormat="1" applyFont="1" applyAlignment="1">
      <alignment horizontal="center" vertical="center"/>
    </xf>
    <xf numFmtId="41" fontId="1" fillId="0" borderId="0" xfId="0" applyNumberFormat="1" applyFont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4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77" fontId="1" fillId="0" borderId="0" xfId="0" applyNumberFormat="1" applyFont="1" applyAlignment="1">
      <alignment horizontal="right" vertical="center"/>
    </xf>
    <xf numFmtId="177" fontId="1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1" fontId="1" fillId="0" borderId="1" xfId="0" applyNumberFormat="1" applyFont="1" applyBorder="1" applyAlignment="1">
      <alignment horizontal="right" vertical="center" shrinkToFit="1"/>
    </xf>
    <xf numFmtId="41" fontId="1" fillId="0" borderId="1" xfId="0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41" fontId="1" fillId="0" borderId="0" xfId="0" applyNumberFormat="1" applyFont="1" applyAlignment="1">
      <alignment horizontal="right" vertical="center" shrinkToFit="1"/>
    </xf>
    <xf numFmtId="41" fontId="1" fillId="0" borderId="0" xfId="0" applyNumberFormat="1" applyFont="1" applyAlignment="1">
      <alignment horizontal="right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1" fontId="1" fillId="0" borderId="3" xfId="0" applyNumberFormat="1" applyFont="1" applyBorder="1" applyAlignment="1">
      <alignment horizontal="right" vertical="center" shrinkToFit="1"/>
    </xf>
    <xf numFmtId="0" fontId="6" fillId="0" borderId="0" xfId="0" quotePrefix="1" applyFont="1" applyAlignment="1">
      <alignment horizontal="center" vertical="center" shrinkToFit="1"/>
    </xf>
    <xf numFmtId="0" fontId="7" fillId="0" borderId="0" xfId="0" applyFont="1" applyAlignment="1">
      <alignment horizontal="distributed" vertical="center" wrapText="1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distributed" vertical="center" wrapText="1"/>
    </xf>
    <xf numFmtId="0" fontId="8" fillId="0" borderId="8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 wrapText="1"/>
    </xf>
    <xf numFmtId="0" fontId="7" fillId="0" borderId="15" xfId="0" applyFont="1" applyBorder="1" applyAlignment="1">
      <alignment horizontal="distributed" vertical="center" wrapText="1"/>
    </xf>
    <xf numFmtId="0" fontId="7" fillId="0" borderId="16" xfId="0" applyFont="1" applyBorder="1" applyAlignment="1">
      <alignment horizontal="distributed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0" fontId="0" fillId="0" borderId="18" xfId="0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 wrapText="1"/>
    </xf>
    <xf numFmtId="0" fontId="7" fillId="0" borderId="20" xfId="0" applyFont="1" applyBorder="1" applyAlignment="1">
      <alignment horizontal="distributed" vertical="center" wrapText="1"/>
    </xf>
    <xf numFmtId="0" fontId="7" fillId="0" borderId="21" xfId="0" applyFont="1" applyBorder="1" applyAlignment="1">
      <alignment horizontal="distributed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8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right" vertical="center"/>
    </xf>
    <xf numFmtId="178" fontId="1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176" fontId="11" fillId="0" borderId="1" xfId="0" applyNumberFormat="1" applyFont="1" applyBorder="1" applyAlignment="1">
      <alignment horizontal="right" vertical="center" shrinkToFit="1"/>
    </xf>
    <xf numFmtId="176" fontId="11" fillId="0" borderId="0" xfId="0" applyNumberFormat="1" applyFont="1" applyAlignment="1">
      <alignment horizontal="right" vertical="center" shrinkToFit="1"/>
    </xf>
    <xf numFmtId="176" fontId="11" fillId="0" borderId="1" xfId="0" applyNumberFormat="1" applyFont="1" applyBorder="1" applyAlignment="1">
      <alignment horizontal="right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179" fontId="6" fillId="0" borderId="0" xfId="0" applyNumberFormat="1" applyFont="1" applyAlignment="1">
      <alignment vertical="center" shrinkToFit="1"/>
    </xf>
    <xf numFmtId="179" fontId="6" fillId="0" borderId="0" xfId="0" applyNumberFormat="1" applyFont="1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 shrinkToFit="1"/>
    </xf>
    <xf numFmtId="176" fontId="6" fillId="0" borderId="0" xfId="0" applyNumberFormat="1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176" fontId="3" fillId="0" borderId="1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right" vertical="center" shrinkToFit="1"/>
    </xf>
    <xf numFmtId="176" fontId="1" fillId="0" borderId="0" xfId="0" applyNumberFormat="1" applyFont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178" fontId="1" fillId="0" borderId="1" xfId="1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178" fontId="1" fillId="0" borderId="0" xfId="1" applyNumberFormat="1" applyFont="1" applyFill="1" applyBorder="1" applyAlignment="1">
      <alignment horizontal="right" vertical="center"/>
    </xf>
    <xf numFmtId="176" fontId="11" fillId="0" borderId="1" xfId="0" applyNumberFormat="1" applyFont="1" applyBorder="1" applyAlignment="1">
      <alignment horizontal="center" vertical="center" shrinkToFit="1"/>
    </xf>
    <xf numFmtId="176" fontId="11" fillId="0" borderId="13" xfId="0" applyNumberFormat="1" applyFont="1" applyBorder="1" applyAlignment="1">
      <alignment horizontal="right" vertical="center" shrinkToFit="1"/>
    </xf>
    <xf numFmtId="0" fontId="11" fillId="0" borderId="2" xfId="0" quotePrefix="1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 shrinkToFit="1"/>
    </xf>
    <xf numFmtId="3" fontId="6" fillId="0" borderId="0" xfId="0" applyNumberFormat="1" applyFont="1" applyAlignment="1">
      <alignment horizontal="center" vertical="center" shrinkToFit="1"/>
    </xf>
    <xf numFmtId="3" fontId="6" fillId="0" borderId="0" xfId="0" applyNumberFormat="1" applyFont="1" applyAlignment="1">
      <alignment horizontal="right" vertical="center" shrinkToFit="1"/>
    </xf>
    <xf numFmtId="176" fontId="6" fillId="0" borderId="0" xfId="0" applyNumberFormat="1" applyFont="1" applyAlignment="1">
      <alignment horizontal="right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176" fontId="11" fillId="0" borderId="1" xfId="0" applyNumberFormat="1" applyFont="1" applyBorder="1" applyAlignment="1">
      <alignment horizontal="center" vertical="center" shrinkToFit="1"/>
    </xf>
    <xf numFmtId="3" fontId="6" fillId="0" borderId="0" xfId="0" applyNumberFormat="1" applyFont="1" applyAlignment="1">
      <alignment horizontal="center" vertical="center" shrinkToFit="1"/>
    </xf>
    <xf numFmtId="0" fontId="1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A386F-14F8-437D-A082-F4E4CCC9DBEB}">
  <sheetPr>
    <tabColor rgb="FFFFC000"/>
  </sheetPr>
  <dimension ref="A1:BH78"/>
  <sheetViews>
    <sheetView tabSelected="1" view="pageBreakPreview" zoomScaleNormal="100" zoomScaleSheetLayoutView="100" workbookViewId="0"/>
  </sheetViews>
  <sheetFormatPr defaultColWidth="2" defaultRowHeight="13.2" outlineLevelRow="1"/>
  <cols>
    <col min="1" max="15" width="2" style="1" customWidth="1"/>
    <col min="16" max="39" width="2.33203125" style="1" customWidth="1"/>
    <col min="40" max="43" width="2" style="1"/>
    <col min="44" max="45" width="12.6640625" style="1" customWidth="1"/>
    <col min="46" max="72" width="8.6640625" style="1" customWidth="1"/>
    <col min="73" max="85" width="12.6640625" style="1" customWidth="1"/>
    <col min="86" max="16384" width="2" style="1"/>
  </cols>
  <sheetData>
    <row r="1" spans="1:59" ht="24.9" customHeight="1">
      <c r="A1" s="34" t="s">
        <v>59</v>
      </c>
      <c r="B1" s="34"/>
      <c r="C1" s="34"/>
      <c r="D1" s="34"/>
      <c r="E1" s="34"/>
      <c r="F1" s="34"/>
      <c r="G1" s="34"/>
      <c r="H1" s="34"/>
      <c r="I1" s="34"/>
      <c r="M1" s="34"/>
    </row>
    <row r="2" spans="1:59" ht="24.9" customHeight="1">
      <c r="A2" s="27" t="s">
        <v>58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6"/>
      <c r="AO2" s="26"/>
      <c r="AP2" s="26"/>
      <c r="AQ2" s="26"/>
    </row>
    <row r="3" spans="1:59" ht="13.8" thickBot="1">
      <c r="A3" s="1" t="s">
        <v>57</v>
      </c>
      <c r="AH3" s="25" t="s">
        <v>46</v>
      </c>
      <c r="AI3" s="25"/>
      <c r="AJ3" s="25"/>
      <c r="AK3" s="25"/>
      <c r="AL3" s="25"/>
      <c r="AM3" s="25"/>
    </row>
    <row r="4" spans="1:59" ht="30" customHeight="1">
      <c r="A4" s="24" t="s">
        <v>45</v>
      </c>
      <c r="B4" s="23"/>
      <c r="C4" s="23"/>
      <c r="D4" s="23"/>
      <c r="E4" s="23"/>
      <c r="F4" s="23"/>
      <c r="G4" s="23"/>
      <c r="H4" s="24" t="s">
        <v>56</v>
      </c>
      <c r="I4" s="23"/>
      <c r="J4" s="23"/>
      <c r="K4" s="23"/>
      <c r="L4" s="23" t="s">
        <v>22</v>
      </c>
      <c r="M4" s="23"/>
      <c r="N4" s="23"/>
      <c r="O4" s="23"/>
      <c r="P4" s="23" t="s">
        <v>55</v>
      </c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 t="s">
        <v>54</v>
      </c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2"/>
    </row>
    <row r="5" spans="1:59" ht="30" customHeight="1">
      <c r="A5" s="21"/>
      <c r="B5" s="20"/>
      <c r="C5" s="20"/>
      <c r="D5" s="20"/>
      <c r="E5" s="20"/>
      <c r="F5" s="20"/>
      <c r="G5" s="20"/>
      <c r="H5" s="21"/>
      <c r="I5" s="20"/>
      <c r="J5" s="20"/>
      <c r="K5" s="20"/>
      <c r="L5" s="20"/>
      <c r="M5" s="20"/>
      <c r="N5" s="20"/>
      <c r="O5" s="20"/>
      <c r="P5" s="20" t="s">
        <v>41</v>
      </c>
      <c r="Q5" s="20"/>
      <c r="R5" s="20"/>
      <c r="S5" s="20"/>
      <c r="T5" s="20" t="s">
        <v>53</v>
      </c>
      <c r="U5" s="20"/>
      <c r="V5" s="20"/>
      <c r="W5" s="20"/>
      <c r="X5" s="20" t="s">
        <v>52</v>
      </c>
      <c r="Y5" s="20"/>
      <c r="Z5" s="20"/>
      <c r="AA5" s="20"/>
      <c r="AB5" s="20" t="s">
        <v>41</v>
      </c>
      <c r="AC5" s="20"/>
      <c r="AD5" s="20"/>
      <c r="AE5" s="20"/>
      <c r="AF5" s="20" t="s">
        <v>21</v>
      </c>
      <c r="AG5" s="20"/>
      <c r="AH5" s="20"/>
      <c r="AI5" s="20"/>
      <c r="AJ5" s="20" t="s">
        <v>20</v>
      </c>
      <c r="AK5" s="20"/>
      <c r="AL5" s="20"/>
      <c r="AM5" s="19"/>
    </row>
    <row r="6" spans="1:59" ht="15" customHeight="1">
      <c r="A6" s="2"/>
      <c r="B6" s="2"/>
      <c r="C6" s="2"/>
      <c r="D6" s="2"/>
      <c r="E6" s="2"/>
      <c r="F6" s="2"/>
      <c r="G6" s="3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59" ht="24.9" hidden="1" customHeight="1" outlineLevel="1">
      <c r="A7" s="13" t="s">
        <v>40</v>
      </c>
      <c r="B7" s="13"/>
      <c r="C7" s="13"/>
      <c r="D7" s="13"/>
      <c r="E7" s="13"/>
      <c r="F7" s="13"/>
      <c r="G7" s="12"/>
      <c r="H7" s="11">
        <v>3</v>
      </c>
      <c r="I7" s="10"/>
      <c r="J7" s="10"/>
      <c r="K7" s="10"/>
      <c r="L7" s="10">
        <v>10</v>
      </c>
      <c r="M7" s="10"/>
      <c r="N7" s="10"/>
      <c r="O7" s="10"/>
      <c r="P7" s="10">
        <f>SUM(T7:AA7)</f>
        <v>20</v>
      </c>
      <c r="Q7" s="10"/>
      <c r="R7" s="10"/>
      <c r="S7" s="10"/>
      <c r="T7" s="10">
        <v>13</v>
      </c>
      <c r="U7" s="10"/>
      <c r="V7" s="10"/>
      <c r="W7" s="10"/>
      <c r="X7" s="10">
        <v>7</v>
      </c>
      <c r="Y7" s="10"/>
      <c r="Z7" s="10"/>
      <c r="AA7" s="10"/>
      <c r="AB7" s="10">
        <f>SUM(AF7:AM7)</f>
        <v>212</v>
      </c>
      <c r="AC7" s="10"/>
      <c r="AD7" s="10"/>
      <c r="AE7" s="10"/>
      <c r="AF7" s="10">
        <v>106</v>
      </c>
      <c r="AG7" s="10"/>
      <c r="AH7" s="10"/>
      <c r="AI7" s="10"/>
      <c r="AJ7" s="10">
        <v>106</v>
      </c>
      <c r="AK7" s="10"/>
      <c r="AL7" s="10"/>
      <c r="AM7" s="10"/>
    </row>
    <row r="8" spans="1:59" ht="24.9" hidden="1" customHeight="1" outlineLevel="1">
      <c r="A8" s="14" t="s">
        <v>51</v>
      </c>
      <c r="B8" s="13"/>
      <c r="C8" s="13"/>
      <c r="D8" s="13"/>
      <c r="E8" s="13"/>
      <c r="F8" s="13"/>
      <c r="G8" s="12"/>
      <c r="H8" s="11">
        <v>3</v>
      </c>
      <c r="I8" s="10"/>
      <c r="J8" s="10"/>
      <c r="K8" s="10"/>
      <c r="L8" s="10">
        <v>11</v>
      </c>
      <c r="M8" s="10"/>
      <c r="N8" s="10"/>
      <c r="O8" s="10"/>
      <c r="P8" s="10">
        <f>SUM(T8:AA8)</f>
        <v>17</v>
      </c>
      <c r="Q8" s="10"/>
      <c r="R8" s="10"/>
      <c r="S8" s="10"/>
      <c r="T8" s="10">
        <v>14</v>
      </c>
      <c r="U8" s="10"/>
      <c r="V8" s="10"/>
      <c r="W8" s="10"/>
      <c r="X8" s="10">
        <v>3</v>
      </c>
      <c r="Y8" s="10"/>
      <c r="Z8" s="10"/>
      <c r="AA8" s="10"/>
      <c r="AB8" s="10">
        <f>SUM(AF8:AM8)</f>
        <v>214</v>
      </c>
      <c r="AC8" s="10"/>
      <c r="AD8" s="10"/>
      <c r="AE8" s="10"/>
      <c r="AF8" s="10">
        <v>118</v>
      </c>
      <c r="AG8" s="10"/>
      <c r="AH8" s="10"/>
      <c r="AI8" s="10"/>
      <c r="AJ8" s="10">
        <v>96</v>
      </c>
      <c r="AK8" s="10"/>
      <c r="AL8" s="10"/>
      <c r="AM8" s="10"/>
    </row>
    <row r="9" spans="1:59" ht="30" hidden="1" customHeight="1" outlineLevel="1">
      <c r="A9" s="14" t="s">
        <v>38</v>
      </c>
      <c r="B9" s="13"/>
      <c r="C9" s="13"/>
      <c r="D9" s="13"/>
      <c r="E9" s="13"/>
      <c r="F9" s="13"/>
      <c r="G9" s="12"/>
      <c r="H9" s="11">
        <v>3</v>
      </c>
      <c r="I9" s="10"/>
      <c r="J9" s="10"/>
      <c r="K9" s="10"/>
      <c r="L9" s="10">
        <v>9</v>
      </c>
      <c r="M9" s="10"/>
      <c r="N9" s="10"/>
      <c r="O9" s="10"/>
      <c r="P9" s="10">
        <f>SUM(T9:AA9)</f>
        <v>18</v>
      </c>
      <c r="Q9" s="10"/>
      <c r="R9" s="10"/>
      <c r="S9" s="10"/>
      <c r="T9" s="10">
        <v>14</v>
      </c>
      <c r="U9" s="10"/>
      <c r="V9" s="10"/>
      <c r="W9" s="10"/>
      <c r="X9" s="10">
        <v>4</v>
      </c>
      <c r="Y9" s="10"/>
      <c r="Z9" s="10"/>
      <c r="AA9" s="10"/>
      <c r="AB9" s="10">
        <f>SUM(AF9:AM9)</f>
        <v>198</v>
      </c>
      <c r="AC9" s="10"/>
      <c r="AD9" s="10"/>
      <c r="AE9" s="10"/>
      <c r="AF9" s="10">
        <v>102</v>
      </c>
      <c r="AG9" s="10"/>
      <c r="AH9" s="10"/>
      <c r="AI9" s="10"/>
      <c r="AJ9" s="10">
        <v>96</v>
      </c>
      <c r="AK9" s="10"/>
      <c r="AL9" s="10"/>
      <c r="AM9" s="10"/>
    </row>
    <row r="10" spans="1:59" ht="30" hidden="1" customHeight="1" outlineLevel="1">
      <c r="A10" s="14" t="s">
        <v>37</v>
      </c>
      <c r="B10" s="13"/>
      <c r="C10" s="13"/>
      <c r="D10" s="13"/>
      <c r="E10" s="13"/>
      <c r="F10" s="13"/>
      <c r="G10" s="12"/>
      <c r="H10" s="11">
        <v>3</v>
      </c>
      <c r="I10" s="10"/>
      <c r="J10" s="10"/>
      <c r="K10" s="10"/>
      <c r="L10" s="10">
        <v>10</v>
      </c>
      <c r="M10" s="10"/>
      <c r="N10" s="10"/>
      <c r="O10" s="10"/>
      <c r="P10" s="10">
        <f>SUM(T10:AA10)</f>
        <v>19</v>
      </c>
      <c r="Q10" s="10"/>
      <c r="R10" s="10"/>
      <c r="S10" s="10"/>
      <c r="T10" s="10">
        <v>14</v>
      </c>
      <c r="U10" s="10"/>
      <c r="V10" s="10"/>
      <c r="W10" s="10"/>
      <c r="X10" s="10">
        <v>5</v>
      </c>
      <c r="Y10" s="10"/>
      <c r="Z10" s="10"/>
      <c r="AA10" s="10"/>
      <c r="AB10" s="10">
        <f>SUM(AF10:AM10)</f>
        <v>178</v>
      </c>
      <c r="AC10" s="10"/>
      <c r="AD10" s="10"/>
      <c r="AE10" s="10"/>
      <c r="AF10" s="10">
        <v>95</v>
      </c>
      <c r="AG10" s="10"/>
      <c r="AH10" s="10"/>
      <c r="AI10" s="10"/>
      <c r="AJ10" s="10">
        <v>83</v>
      </c>
      <c r="AK10" s="10"/>
      <c r="AL10" s="10"/>
      <c r="AM10" s="10"/>
    </row>
    <row r="11" spans="1:59" ht="30" hidden="1" customHeight="1" outlineLevel="1">
      <c r="A11" s="14" t="s">
        <v>36</v>
      </c>
      <c r="B11" s="13"/>
      <c r="C11" s="13"/>
      <c r="D11" s="13"/>
      <c r="E11" s="13"/>
      <c r="F11" s="13"/>
      <c r="G11" s="12"/>
      <c r="H11" s="11">
        <v>3</v>
      </c>
      <c r="I11" s="10"/>
      <c r="J11" s="10"/>
      <c r="K11" s="10"/>
      <c r="L11" s="10">
        <v>10</v>
      </c>
      <c r="M11" s="10"/>
      <c r="N11" s="10"/>
      <c r="O11" s="10"/>
      <c r="P11" s="10">
        <f>SUM(T11:AA11)</f>
        <v>17</v>
      </c>
      <c r="Q11" s="10"/>
      <c r="R11" s="10"/>
      <c r="S11" s="10"/>
      <c r="T11" s="10">
        <v>13</v>
      </c>
      <c r="U11" s="10"/>
      <c r="V11" s="10"/>
      <c r="W11" s="10"/>
      <c r="X11" s="10">
        <v>4</v>
      </c>
      <c r="Y11" s="10"/>
      <c r="Z11" s="10"/>
      <c r="AA11" s="10"/>
      <c r="AB11" s="10">
        <f>SUM(AF11:AM11)</f>
        <v>173</v>
      </c>
      <c r="AC11" s="10"/>
      <c r="AD11" s="10"/>
      <c r="AE11" s="10"/>
      <c r="AF11" s="10">
        <v>97</v>
      </c>
      <c r="AG11" s="10"/>
      <c r="AH11" s="10"/>
      <c r="AI11" s="10"/>
      <c r="AJ11" s="10">
        <v>76</v>
      </c>
      <c r="AK11" s="10"/>
      <c r="AL11" s="10"/>
      <c r="AM11" s="10"/>
    </row>
    <row r="12" spans="1:59" ht="30" hidden="1" customHeight="1" outlineLevel="1">
      <c r="A12" s="14" t="s">
        <v>35</v>
      </c>
      <c r="B12" s="13"/>
      <c r="C12" s="13"/>
      <c r="D12" s="13"/>
      <c r="E12" s="13"/>
      <c r="F12" s="13"/>
      <c r="G12" s="12"/>
      <c r="H12" s="11">
        <v>3</v>
      </c>
      <c r="I12" s="10"/>
      <c r="J12" s="10"/>
      <c r="K12" s="10"/>
      <c r="L12" s="10">
        <v>11</v>
      </c>
      <c r="M12" s="10"/>
      <c r="N12" s="10"/>
      <c r="O12" s="10"/>
      <c r="P12" s="10">
        <f>SUM(T12:AA12)</f>
        <v>18</v>
      </c>
      <c r="Q12" s="10"/>
      <c r="R12" s="10"/>
      <c r="S12" s="10"/>
      <c r="T12" s="10">
        <v>14</v>
      </c>
      <c r="U12" s="10"/>
      <c r="V12" s="10"/>
      <c r="W12" s="10"/>
      <c r="X12" s="10">
        <v>4</v>
      </c>
      <c r="Y12" s="10"/>
      <c r="Z12" s="10"/>
      <c r="AA12" s="10"/>
      <c r="AB12" s="10">
        <f>SUM(AF12:AM12)</f>
        <v>174</v>
      </c>
      <c r="AC12" s="10"/>
      <c r="AD12" s="10"/>
      <c r="AE12" s="10"/>
      <c r="AF12" s="10">
        <v>91</v>
      </c>
      <c r="AG12" s="10"/>
      <c r="AH12" s="10"/>
      <c r="AI12" s="10"/>
      <c r="AJ12" s="10">
        <v>83</v>
      </c>
      <c r="AK12" s="10"/>
      <c r="AL12" s="10"/>
      <c r="AM12" s="10"/>
    </row>
    <row r="13" spans="1:59" ht="30" hidden="1" customHeight="1" outlineLevel="1" collapsed="1">
      <c r="A13" s="14" t="s">
        <v>34</v>
      </c>
      <c r="B13" s="13"/>
      <c r="C13" s="13"/>
      <c r="D13" s="13"/>
      <c r="E13" s="13"/>
      <c r="F13" s="13"/>
      <c r="G13" s="12"/>
      <c r="H13" s="11">
        <v>3</v>
      </c>
      <c r="I13" s="10"/>
      <c r="J13" s="10"/>
      <c r="K13" s="10"/>
      <c r="L13" s="10">
        <v>9</v>
      </c>
      <c r="M13" s="10"/>
      <c r="N13" s="10"/>
      <c r="O13" s="10"/>
      <c r="P13" s="10">
        <f>SUM(T13:AA13)</f>
        <v>25</v>
      </c>
      <c r="Q13" s="10"/>
      <c r="R13" s="10"/>
      <c r="S13" s="10"/>
      <c r="T13" s="10">
        <v>16</v>
      </c>
      <c r="U13" s="10"/>
      <c r="V13" s="10"/>
      <c r="W13" s="10"/>
      <c r="X13" s="10">
        <v>9</v>
      </c>
      <c r="Y13" s="10"/>
      <c r="Z13" s="10"/>
      <c r="AA13" s="10"/>
      <c r="AB13" s="10">
        <f>SUM(AF13:AM13)</f>
        <v>170</v>
      </c>
      <c r="AC13" s="10"/>
      <c r="AD13" s="10"/>
      <c r="AE13" s="10"/>
      <c r="AF13" s="10">
        <v>91</v>
      </c>
      <c r="AG13" s="10"/>
      <c r="AH13" s="10"/>
      <c r="AI13" s="10"/>
      <c r="AJ13" s="10">
        <v>79</v>
      </c>
      <c r="AK13" s="10"/>
      <c r="AL13" s="10"/>
      <c r="AM13" s="10"/>
    </row>
    <row r="14" spans="1:59" ht="30" hidden="1" customHeight="1" outlineLevel="1">
      <c r="A14" s="14" t="s">
        <v>33</v>
      </c>
      <c r="B14" s="14"/>
      <c r="C14" s="14"/>
      <c r="D14" s="14"/>
      <c r="E14" s="14"/>
      <c r="F14" s="14"/>
      <c r="G14" s="32"/>
      <c r="H14" s="11">
        <v>3</v>
      </c>
      <c r="I14" s="10"/>
      <c r="J14" s="10"/>
      <c r="K14" s="10"/>
      <c r="L14" s="10">
        <v>9</v>
      </c>
      <c r="M14" s="10"/>
      <c r="N14" s="10"/>
      <c r="O14" s="10"/>
      <c r="P14" s="10">
        <v>20</v>
      </c>
      <c r="Q14" s="10"/>
      <c r="R14" s="10"/>
      <c r="S14" s="10"/>
      <c r="T14" s="10">
        <v>18</v>
      </c>
      <c r="U14" s="10"/>
      <c r="V14" s="10"/>
      <c r="W14" s="10"/>
      <c r="X14" s="10">
        <v>2</v>
      </c>
      <c r="Y14" s="10"/>
      <c r="Z14" s="10"/>
      <c r="AA14" s="10"/>
      <c r="AB14" s="10">
        <v>166</v>
      </c>
      <c r="AC14" s="10"/>
      <c r="AD14" s="10"/>
      <c r="AE14" s="10"/>
      <c r="AF14" s="10">
        <v>85</v>
      </c>
      <c r="AG14" s="10"/>
      <c r="AH14" s="10"/>
      <c r="AI14" s="10"/>
      <c r="AJ14" s="10">
        <v>81</v>
      </c>
      <c r="AK14" s="10"/>
      <c r="AL14" s="10"/>
      <c r="AM14" s="10"/>
    </row>
    <row r="15" spans="1:59" ht="30" hidden="1" customHeight="1" outlineLevel="1">
      <c r="A15" s="14" t="s">
        <v>32</v>
      </c>
      <c r="B15" s="14"/>
      <c r="C15" s="14"/>
      <c r="D15" s="14"/>
      <c r="E15" s="14"/>
      <c r="F15" s="14"/>
      <c r="G15" s="32"/>
      <c r="H15" s="11">
        <v>3</v>
      </c>
      <c r="I15" s="10"/>
      <c r="J15" s="10"/>
      <c r="K15" s="10"/>
      <c r="L15" s="10">
        <v>8</v>
      </c>
      <c r="M15" s="10"/>
      <c r="N15" s="10"/>
      <c r="O15" s="10"/>
      <c r="P15" s="10">
        <f>SUM(T15:AA15)</f>
        <v>21</v>
      </c>
      <c r="Q15" s="10"/>
      <c r="R15" s="10"/>
      <c r="S15" s="10"/>
      <c r="T15" s="10">
        <v>18</v>
      </c>
      <c r="U15" s="10"/>
      <c r="V15" s="10"/>
      <c r="W15" s="10"/>
      <c r="X15" s="10">
        <v>3</v>
      </c>
      <c r="Y15" s="10"/>
      <c r="Z15" s="10"/>
      <c r="AA15" s="10"/>
      <c r="AB15" s="10">
        <f>SUM(AF15:AM15)</f>
        <v>162</v>
      </c>
      <c r="AC15" s="10"/>
      <c r="AD15" s="10"/>
      <c r="AE15" s="10"/>
      <c r="AF15" s="10">
        <v>83</v>
      </c>
      <c r="AG15" s="10"/>
      <c r="AH15" s="10"/>
      <c r="AI15" s="10"/>
      <c r="AJ15" s="10">
        <v>79</v>
      </c>
      <c r="AK15" s="10"/>
      <c r="AL15" s="10"/>
      <c r="AM15" s="10"/>
    </row>
    <row r="16" spans="1:59" ht="30" hidden="1" customHeight="1" outlineLevel="1">
      <c r="A16" s="14" t="s">
        <v>31</v>
      </c>
      <c r="B16" s="14"/>
      <c r="C16" s="14"/>
      <c r="D16" s="14"/>
      <c r="E16" s="14"/>
      <c r="F16" s="14"/>
      <c r="G16" s="32"/>
      <c r="H16" s="11">
        <v>2</v>
      </c>
      <c r="I16" s="10"/>
      <c r="J16" s="10"/>
      <c r="K16" s="10"/>
      <c r="L16" s="10">
        <v>7</v>
      </c>
      <c r="M16" s="10"/>
      <c r="N16" s="10"/>
      <c r="O16" s="10"/>
      <c r="P16" s="10">
        <v>22</v>
      </c>
      <c r="Q16" s="10"/>
      <c r="R16" s="10"/>
      <c r="S16" s="10"/>
      <c r="T16" s="10">
        <v>19</v>
      </c>
      <c r="U16" s="10"/>
      <c r="V16" s="10"/>
      <c r="W16" s="10"/>
      <c r="X16" s="10">
        <v>3</v>
      </c>
      <c r="Y16" s="10"/>
      <c r="Z16" s="10"/>
      <c r="AA16" s="10"/>
      <c r="AB16" s="10">
        <f>SUM(AF16:AM16)</f>
        <v>145</v>
      </c>
      <c r="AC16" s="10"/>
      <c r="AD16" s="10"/>
      <c r="AE16" s="10"/>
      <c r="AF16" s="10">
        <v>72</v>
      </c>
      <c r="AG16" s="10"/>
      <c r="AH16" s="10"/>
      <c r="AI16" s="10"/>
      <c r="AJ16" s="10">
        <v>73</v>
      </c>
      <c r="AK16" s="10"/>
      <c r="AL16" s="10"/>
      <c r="AM16" s="10"/>
      <c r="AS16" s="3"/>
      <c r="AT16" s="3"/>
      <c r="AU16" s="2"/>
      <c r="AV16" s="3"/>
      <c r="AW16" s="3"/>
      <c r="AX16" s="2"/>
      <c r="AY16" s="3"/>
      <c r="AZ16" s="3"/>
      <c r="BA16" s="2"/>
      <c r="BB16" s="3"/>
      <c r="BC16" s="3"/>
      <c r="BD16" s="3"/>
      <c r="BE16" s="2"/>
      <c r="BF16" s="2"/>
      <c r="BG16" s="2"/>
    </row>
    <row r="17" spans="1:60" ht="30" customHeight="1" collapsed="1">
      <c r="A17" s="14" t="s">
        <v>30</v>
      </c>
      <c r="B17" s="14"/>
      <c r="C17" s="14"/>
      <c r="D17" s="14"/>
      <c r="E17" s="14"/>
      <c r="F17" s="14"/>
      <c r="G17" s="32"/>
      <c r="H17" s="11">
        <v>2</v>
      </c>
      <c r="I17" s="10"/>
      <c r="J17" s="10"/>
      <c r="K17" s="10"/>
      <c r="L17" s="10">
        <v>7</v>
      </c>
      <c r="M17" s="10"/>
      <c r="N17" s="10"/>
      <c r="O17" s="10"/>
      <c r="P17" s="10">
        <v>23</v>
      </c>
      <c r="Q17" s="10"/>
      <c r="R17" s="10"/>
      <c r="S17" s="10"/>
      <c r="T17" s="10">
        <v>20</v>
      </c>
      <c r="U17" s="10"/>
      <c r="V17" s="10"/>
      <c r="W17" s="10"/>
      <c r="X17" s="10">
        <v>3</v>
      </c>
      <c r="Y17" s="10"/>
      <c r="Z17" s="10"/>
      <c r="AA17" s="10"/>
      <c r="AB17" s="10">
        <v>134</v>
      </c>
      <c r="AC17" s="10"/>
      <c r="AD17" s="10"/>
      <c r="AE17" s="10"/>
      <c r="AF17" s="10">
        <v>62</v>
      </c>
      <c r="AG17" s="10"/>
      <c r="AH17" s="10"/>
      <c r="AI17" s="10"/>
      <c r="AJ17" s="10">
        <v>72</v>
      </c>
      <c r="AK17" s="10"/>
      <c r="AL17" s="10"/>
      <c r="AM17" s="10"/>
      <c r="AN17" s="31"/>
    </row>
    <row r="18" spans="1:60" ht="30" customHeight="1">
      <c r="A18" s="14" t="s">
        <v>29</v>
      </c>
      <c r="B18" s="13"/>
      <c r="C18" s="13"/>
      <c r="D18" s="13"/>
      <c r="E18" s="13"/>
      <c r="F18" s="13"/>
      <c r="G18" s="12"/>
      <c r="H18" s="11">
        <v>2</v>
      </c>
      <c r="I18" s="10"/>
      <c r="J18" s="10"/>
      <c r="K18" s="10"/>
      <c r="L18" s="10">
        <v>7</v>
      </c>
      <c r="M18" s="10"/>
      <c r="N18" s="10"/>
      <c r="O18" s="10"/>
      <c r="P18" s="10">
        <v>25</v>
      </c>
      <c r="Q18" s="10"/>
      <c r="R18" s="10"/>
      <c r="S18" s="10"/>
      <c r="T18" s="10">
        <v>22</v>
      </c>
      <c r="U18" s="10"/>
      <c r="V18" s="10"/>
      <c r="W18" s="10"/>
      <c r="X18" s="10">
        <v>3</v>
      </c>
      <c r="Y18" s="10"/>
      <c r="Z18" s="10"/>
      <c r="AA18" s="10"/>
      <c r="AB18" s="10">
        <v>122</v>
      </c>
      <c r="AC18" s="10"/>
      <c r="AD18" s="10"/>
      <c r="AE18" s="10"/>
      <c r="AF18" s="10">
        <v>65</v>
      </c>
      <c r="AG18" s="10"/>
      <c r="AH18" s="10"/>
      <c r="AI18" s="10"/>
      <c r="AJ18" s="10">
        <v>57</v>
      </c>
      <c r="AK18" s="10"/>
      <c r="AL18" s="10"/>
      <c r="AM18" s="10"/>
      <c r="AN18" s="31"/>
      <c r="BH18" s="2"/>
    </row>
    <row r="19" spans="1:60" ht="30" customHeight="1">
      <c r="A19" s="14" t="s">
        <v>28</v>
      </c>
      <c r="B19" s="13"/>
      <c r="C19" s="13"/>
      <c r="D19" s="13"/>
      <c r="E19" s="13"/>
      <c r="F19" s="13"/>
      <c r="G19" s="12"/>
      <c r="H19" s="11">
        <v>2</v>
      </c>
      <c r="I19" s="10"/>
      <c r="J19" s="10"/>
      <c r="K19" s="10"/>
      <c r="L19" s="10">
        <v>7</v>
      </c>
      <c r="M19" s="10"/>
      <c r="N19" s="10"/>
      <c r="O19" s="10"/>
      <c r="P19" s="10">
        <v>25</v>
      </c>
      <c r="Q19" s="10"/>
      <c r="R19" s="10"/>
      <c r="S19" s="10"/>
      <c r="T19" s="10">
        <v>22</v>
      </c>
      <c r="U19" s="10"/>
      <c r="V19" s="10"/>
      <c r="W19" s="10"/>
      <c r="X19" s="10">
        <v>3</v>
      </c>
      <c r="Y19" s="10"/>
      <c r="Z19" s="10"/>
      <c r="AA19" s="10"/>
      <c r="AB19" s="10">
        <v>116</v>
      </c>
      <c r="AC19" s="10"/>
      <c r="AD19" s="10"/>
      <c r="AE19" s="10"/>
      <c r="AF19" s="10">
        <v>67</v>
      </c>
      <c r="AG19" s="10"/>
      <c r="AH19" s="10"/>
      <c r="AI19" s="10"/>
      <c r="AJ19" s="10">
        <v>49</v>
      </c>
      <c r="AK19" s="10"/>
      <c r="AL19" s="10"/>
      <c r="AM19" s="10"/>
      <c r="AN19" s="31"/>
      <c r="BH19" s="2"/>
    </row>
    <row r="20" spans="1:60" ht="30" customHeight="1">
      <c r="A20" s="14" t="s">
        <v>27</v>
      </c>
      <c r="B20" s="13"/>
      <c r="C20" s="13"/>
      <c r="D20" s="13"/>
      <c r="E20" s="13"/>
      <c r="F20" s="13"/>
      <c r="G20" s="12"/>
      <c r="H20" s="10">
        <v>2</v>
      </c>
      <c r="I20" s="10"/>
      <c r="J20" s="10"/>
      <c r="K20" s="10"/>
      <c r="L20" s="10">
        <v>7</v>
      </c>
      <c r="M20" s="10"/>
      <c r="N20" s="10"/>
      <c r="O20" s="10"/>
      <c r="P20" s="10">
        <v>24</v>
      </c>
      <c r="Q20" s="10"/>
      <c r="R20" s="10"/>
      <c r="S20" s="10"/>
      <c r="T20" s="10">
        <v>20</v>
      </c>
      <c r="U20" s="10"/>
      <c r="V20" s="10"/>
      <c r="W20" s="10"/>
      <c r="X20" s="10">
        <v>4</v>
      </c>
      <c r="Y20" s="10"/>
      <c r="Z20" s="10"/>
      <c r="AA20" s="10"/>
      <c r="AB20" s="10">
        <v>115</v>
      </c>
      <c r="AC20" s="10"/>
      <c r="AD20" s="10"/>
      <c r="AE20" s="10"/>
      <c r="AF20" s="10">
        <v>60</v>
      </c>
      <c r="AG20" s="10"/>
      <c r="AH20" s="10"/>
      <c r="AI20" s="10"/>
      <c r="AJ20" s="10">
        <v>55</v>
      </c>
      <c r="AK20" s="10"/>
      <c r="AL20" s="10"/>
      <c r="AM20" s="10"/>
      <c r="AN20" s="31"/>
      <c r="BH20" s="2"/>
    </row>
    <row r="21" spans="1:60" ht="30" customHeight="1">
      <c r="A21" s="14" t="s">
        <v>26</v>
      </c>
      <c r="B21" s="13"/>
      <c r="C21" s="13"/>
      <c r="D21" s="13"/>
      <c r="E21" s="13"/>
      <c r="F21" s="13"/>
      <c r="G21" s="12"/>
      <c r="H21" s="10">
        <f>SUM(H22:K23)</f>
        <v>2</v>
      </c>
      <c r="I21" s="10"/>
      <c r="J21" s="10"/>
      <c r="K21" s="10"/>
      <c r="L21" s="10">
        <f>SUM(L22:O23)</f>
        <v>7</v>
      </c>
      <c r="M21" s="10"/>
      <c r="N21" s="10"/>
      <c r="O21" s="10"/>
      <c r="P21" s="10">
        <f>SUM(P22:S23)</f>
        <v>25</v>
      </c>
      <c r="Q21" s="10"/>
      <c r="R21" s="10"/>
      <c r="S21" s="10"/>
      <c r="T21" s="10">
        <f>SUM(T22:W23)</f>
        <v>13</v>
      </c>
      <c r="U21" s="10"/>
      <c r="V21" s="10"/>
      <c r="W21" s="10"/>
      <c r="X21" s="10">
        <f>SUM(X22:AA23)</f>
        <v>12</v>
      </c>
      <c r="Y21" s="10"/>
      <c r="Z21" s="10"/>
      <c r="AA21" s="10"/>
      <c r="AB21" s="10">
        <f>SUM(AB22:AE23)</f>
        <v>104</v>
      </c>
      <c r="AC21" s="10"/>
      <c r="AD21" s="10"/>
      <c r="AE21" s="10"/>
      <c r="AF21" s="10">
        <f>SUM(AF22:AI23)</f>
        <v>59</v>
      </c>
      <c r="AG21" s="10"/>
      <c r="AH21" s="10"/>
      <c r="AI21" s="10"/>
      <c r="AJ21" s="10">
        <f>SUM(AJ22:AM23)</f>
        <v>45</v>
      </c>
      <c r="AK21" s="10"/>
      <c r="AL21" s="10"/>
      <c r="AM21" s="10"/>
      <c r="AN21" s="31"/>
      <c r="BH21" s="2"/>
    </row>
    <row r="22" spans="1:60" ht="24.9" hidden="1" customHeight="1" outlineLevel="1">
      <c r="A22" s="14" t="s">
        <v>50</v>
      </c>
      <c r="B22" s="13"/>
      <c r="C22" s="13"/>
      <c r="D22" s="13"/>
      <c r="E22" s="13"/>
      <c r="F22" s="13"/>
      <c r="G22" s="12"/>
      <c r="H22" s="11">
        <v>1</v>
      </c>
      <c r="I22" s="10"/>
      <c r="J22" s="10"/>
      <c r="K22" s="10"/>
      <c r="L22" s="10">
        <v>3</v>
      </c>
      <c r="M22" s="10"/>
      <c r="N22" s="10"/>
      <c r="O22" s="10"/>
      <c r="P22" s="10">
        <f>SUM(T22:AA22)</f>
        <v>9</v>
      </c>
      <c r="Q22" s="10"/>
      <c r="R22" s="10"/>
      <c r="S22" s="10"/>
      <c r="T22" s="10">
        <v>1</v>
      </c>
      <c r="U22" s="10"/>
      <c r="V22" s="10"/>
      <c r="W22" s="10"/>
      <c r="X22" s="10">
        <v>8</v>
      </c>
      <c r="Y22" s="10"/>
      <c r="Z22" s="10"/>
      <c r="AA22" s="10"/>
      <c r="AB22" s="10">
        <f>SUM(AF22:AM22)</f>
        <v>49</v>
      </c>
      <c r="AC22" s="10"/>
      <c r="AD22" s="10"/>
      <c r="AE22" s="10"/>
      <c r="AF22" s="10">
        <v>27</v>
      </c>
      <c r="AG22" s="10"/>
      <c r="AH22" s="10"/>
      <c r="AI22" s="10"/>
      <c r="AJ22" s="10">
        <v>22</v>
      </c>
      <c r="AK22" s="10"/>
      <c r="AL22" s="10"/>
      <c r="AM22" s="10"/>
      <c r="AN22" s="31"/>
    </row>
    <row r="23" spans="1:60" ht="24.9" hidden="1" customHeight="1" outlineLevel="1">
      <c r="A23" s="14" t="s">
        <v>49</v>
      </c>
      <c r="B23" s="13"/>
      <c r="C23" s="13"/>
      <c r="D23" s="13"/>
      <c r="E23" s="13"/>
      <c r="F23" s="13"/>
      <c r="G23" s="12"/>
      <c r="H23" s="11">
        <v>1</v>
      </c>
      <c r="I23" s="10"/>
      <c r="J23" s="10"/>
      <c r="K23" s="10"/>
      <c r="L23" s="10">
        <v>4</v>
      </c>
      <c r="M23" s="10"/>
      <c r="N23" s="10"/>
      <c r="O23" s="10"/>
      <c r="P23" s="10">
        <f>SUM(T23:AA23)</f>
        <v>16</v>
      </c>
      <c r="Q23" s="10"/>
      <c r="R23" s="10"/>
      <c r="S23" s="10"/>
      <c r="T23" s="10">
        <v>12</v>
      </c>
      <c r="U23" s="10"/>
      <c r="V23" s="10"/>
      <c r="W23" s="10"/>
      <c r="X23" s="10">
        <v>4</v>
      </c>
      <c r="Y23" s="10"/>
      <c r="Z23" s="10"/>
      <c r="AA23" s="10"/>
      <c r="AB23" s="10">
        <f>SUM(AF23:AM23)</f>
        <v>55</v>
      </c>
      <c r="AC23" s="10"/>
      <c r="AD23" s="10"/>
      <c r="AE23" s="10"/>
      <c r="AF23" s="10">
        <v>32</v>
      </c>
      <c r="AG23" s="10"/>
      <c r="AH23" s="10"/>
      <c r="AI23" s="10"/>
      <c r="AJ23" s="10">
        <v>23</v>
      </c>
      <c r="AK23" s="10"/>
      <c r="AL23" s="10"/>
      <c r="AM23" s="10"/>
      <c r="AN23" s="31"/>
    </row>
    <row r="24" spans="1:60" ht="15" customHeight="1" collapsed="1" thickBot="1">
      <c r="A24" s="30"/>
      <c r="B24" s="29"/>
      <c r="C24" s="29"/>
      <c r="D24" s="29"/>
      <c r="E24" s="29"/>
      <c r="F24" s="29"/>
      <c r="G24" s="28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60" ht="20.100000000000001" customHeight="1">
      <c r="A25" s="5" t="s">
        <v>25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60" ht="33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60" ht="24.75" customHeight="1">
      <c r="A27" s="27" t="s">
        <v>48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6"/>
      <c r="AO27" s="26"/>
      <c r="AP27" s="26"/>
      <c r="AQ27" s="26"/>
    </row>
    <row r="28" spans="1:60" ht="13.8" thickBot="1">
      <c r="A28" s="1" t="s">
        <v>47</v>
      </c>
      <c r="AH28" s="25" t="s">
        <v>46</v>
      </c>
      <c r="AI28" s="25"/>
      <c r="AJ28" s="25"/>
      <c r="AK28" s="25"/>
      <c r="AL28" s="25"/>
      <c r="AM28" s="25"/>
    </row>
    <row r="29" spans="1:60">
      <c r="A29" s="24" t="s">
        <v>45</v>
      </c>
      <c r="B29" s="23"/>
      <c r="C29" s="23"/>
      <c r="D29" s="23"/>
      <c r="E29" s="23"/>
      <c r="F29" s="23"/>
      <c r="G29" s="23"/>
      <c r="H29" s="23" t="s">
        <v>44</v>
      </c>
      <c r="I29" s="23"/>
      <c r="J29" s="23"/>
      <c r="K29" s="23"/>
      <c r="L29" s="23" t="s">
        <v>22</v>
      </c>
      <c r="M29" s="23"/>
      <c r="N29" s="23"/>
      <c r="O29" s="23"/>
      <c r="P29" s="23" t="s">
        <v>43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 t="s">
        <v>42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2"/>
    </row>
    <row r="30" spans="1:60">
      <c r="A30" s="21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 t="s">
        <v>0</v>
      </c>
      <c r="Q30" s="20"/>
      <c r="R30" s="20"/>
      <c r="S30" s="20"/>
      <c r="T30" s="20" t="s">
        <v>21</v>
      </c>
      <c r="U30" s="20"/>
      <c r="V30" s="20"/>
      <c r="W30" s="20"/>
      <c r="X30" s="20" t="s">
        <v>20</v>
      </c>
      <c r="Y30" s="20"/>
      <c r="Z30" s="20"/>
      <c r="AA30" s="20"/>
      <c r="AB30" s="20" t="s">
        <v>41</v>
      </c>
      <c r="AC30" s="20"/>
      <c r="AD30" s="20"/>
      <c r="AE30" s="20"/>
      <c r="AF30" s="20" t="s">
        <v>21</v>
      </c>
      <c r="AG30" s="20"/>
      <c r="AH30" s="20"/>
      <c r="AI30" s="20"/>
      <c r="AJ30" s="20" t="s">
        <v>20</v>
      </c>
      <c r="AK30" s="20"/>
      <c r="AL30" s="20"/>
      <c r="AM30" s="19"/>
    </row>
    <row r="31" spans="1:60" ht="15" customHeight="1">
      <c r="A31" s="17"/>
      <c r="B31" s="17"/>
      <c r="C31" s="17"/>
      <c r="D31" s="17"/>
      <c r="E31" s="17"/>
      <c r="F31" s="17"/>
      <c r="G31" s="18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60" ht="30" hidden="1" customHeight="1" outlineLevel="1">
      <c r="A32" s="4" t="s">
        <v>40</v>
      </c>
      <c r="B32" s="4"/>
      <c r="C32" s="4"/>
      <c r="D32" s="4"/>
      <c r="E32" s="4"/>
      <c r="F32" s="4"/>
      <c r="G32" s="15"/>
      <c r="H32" s="10">
        <v>22</v>
      </c>
      <c r="I32" s="10"/>
      <c r="J32" s="10"/>
      <c r="K32" s="10"/>
      <c r="L32" s="10">
        <v>122</v>
      </c>
      <c r="M32" s="10"/>
      <c r="N32" s="10"/>
      <c r="O32" s="10"/>
      <c r="P32" s="10">
        <f>SUM(T32:AA32)</f>
        <v>211</v>
      </c>
      <c r="Q32" s="10"/>
      <c r="R32" s="10"/>
      <c r="S32" s="10"/>
      <c r="T32" s="10">
        <v>76</v>
      </c>
      <c r="U32" s="10"/>
      <c r="V32" s="10"/>
      <c r="W32" s="10"/>
      <c r="X32" s="10">
        <v>135</v>
      </c>
      <c r="Y32" s="10"/>
      <c r="Z32" s="10"/>
      <c r="AA32" s="10"/>
      <c r="AB32" s="10">
        <f>SUM(AF32:AM32)</f>
        <v>1419</v>
      </c>
      <c r="AC32" s="10"/>
      <c r="AD32" s="10"/>
      <c r="AE32" s="10"/>
      <c r="AF32" s="10">
        <v>723</v>
      </c>
      <c r="AG32" s="10"/>
      <c r="AH32" s="10"/>
      <c r="AI32" s="10"/>
      <c r="AJ32" s="10">
        <v>696</v>
      </c>
      <c r="AK32" s="10"/>
      <c r="AL32" s="10"/>
      <c r="AM32" s="10"/>
      <c r="AT32" s="4"/>
      <c r="AU32" s="4"/>
      <c r="AV32" s="4"/>
      <c r="AW32" s="4"/>
      <c r="AX32" s="4"/>
      <c r="AY32" s="4"/>
    </row>
    <row r="33" spans="1:51" ht="24.9" hidden="1" customHeight="1" outlineLevel="1">
      <c r="A33" s="16" t="s">
        <v>39</v>
      </c>
      <c r="B33" s="4"/>
      <c r="C33" s="4"/>
      <c r="D33" s="4"/>
      <c r="E33" s="4"/>
      <c r="F33" s="4"/>
      <c r="G33" s="15"/>
      <c r="H33" s="10">
        <v>22</v>
      </c>
      <c r="I33" s="10"/>
      <c r="J33" s="10"/>
      <c r="K33" s="10"/>
      <c r="L33" s="10">
        <v>117</v>
      </c>
      <c r="M33" s="10"/>
      <c r="N33" s="10"/>
      <c r="O33" s="10"/>
      <c r="P33" s="10">
        <f>SUM(T33:AA33)</f>
        <v>204</v>
      </c>
      <c r="Q33" s="10"/>
      <c r="R33" s="10"/>
      <c r="S33" s="10"/>
      <c r="T33" s="10">
        <v>74</v>
      </c>
      <c r="U33" s="10"/>
      <c r="V33" s="10"/>
      <c r="W33" s="10"/>
      <c r="X33" s="10">
        <v>130</v>
      </c>
      <c r="Y33" s="10"/>
      <c r="Z33" s="10"/>
      <c r="AA33" s="10"/>
      <c r="AB33" s="10">
        <f>SUM(AF33:AM33)</f>
        <v>1340</v>
      </c>
      <c r="AC33" s="10"/>
      <c r="AD33" s="10"/>
      <c r="AE33" s="10"/>
      <c r="AF33" s="10">
        <v>671</v>
      </c>
      <c r="AG33" s="10"/>
      <c r="AH33" s="10"/>
      <c r="AI33" s="10"/>
      <c r="AJ33" s="10">
        <v>669</v>
      </c>
      <c r="AK33" s="10"/>
      <c r="AL33" s="10"/>
      <c r="AM33" s="10"/>
      <c r="AS33" s="2"/>
      <c r="AT33" s="2"/>
      <c r="AU33" s="2"/>
      <c r="AV33" s="2"/>
      <c r="AW33" s="2"/>
      <c r="AX33" s="2"/>
      <c r="AY33" s="2"/>
    </row>
    <row r="34" spans="1:51" ht="30" hidden="1" customHeight="1" outlineLevel="1">
      <c r="A34" s="16" t="s">
        <v>38</v>
      </c>
      <c r="B34" s="4"/>
      <c r="C34" s="4"/>
      <c r="D34" s="4"/>
      <c r="E34" s="4"/>
      <c r="F34" s="4"/>
      <c r="G34" s="15"/>
      <c r="H34" s="11">
        <v>22</v>
      </c>
      <c r="I34" s="10"/>
      <c r="J34" s="10"/>
      <c r="K34" s="10"/>
      <c r="L34" s="10">
        <v>108</v>
      </c>
      <c r="M34" s="10"/>
      <c r="N34" s="10"/>
      <c r="O34" s="10"/>
      <c r="P34" s="10">
        <f>SUM(T34:AA34)</f>
        <v>194</v>
      </c>
      <c r="Q34" s="10"/>
      <c r="R34" s="10"/>
      <c r="S34" s="10"/>
      <c r="T34" s="10">
        <v>73</v>
      </c>
      <c r="U34" s="10"/>
      <c r="V34" s="10"/>
      <c r="W34" s="10"/>
      <c r="X34" s="10">
        <v>121</v>
      </c>
      <c r="Y34" s="10"/>
      <c r="Z34" s="10"/>
      <c r="AA34" s="10"/>
      <c r="AB34" s="10">
        <f>SUM(AF34:AM34)</f>
        <v>1252</v>
      </c>
      <c r="AC34" s="10"/>
      <c r="AD34" s="10"/>
      <c r="AE34" s="10"/>
      <c r="AF34" s="10">
        <v>626</v>
      </c>
      <c r="AG34" s="10"/>
      <c r="AH34" s="10"/>
      <c r="AI34" s="10"/>
      <c r="AJ34" s="10">
        <v>626</v>
      </c>
      <c r="AK34" s="10"/>
      <c r="AL34" s="10"/>
      <c r="AM34" s="10"/>
    </row>
    <row r="35" spans="1:51" ht="30" hidden="1" customHeight="1" outlineLevel="1">
      <c r="A35" s="16" t="s">
        <v>37</v>
      </c>
      <c r="B35" s="4"/>
      <c r="C35" s="4"/>
      <c r="D35" s="4"/>
      <c r="E35" s="4"/>
      <c r="F35" s="4"/>
      <c r="G35" s="15"/>
      <c r="H35" s="11">
        <v>21</v>
      </c>
      <c r="I35" s="10"/>
      <c r="J35" s="10"/>
      <c r="K35" s="10"/>
      <c r="L35" s="10">
        <v>103</v>
      </c>
      <c r="M35" s="10"/>
      <c r="N35" s="10"/>
      <c r="O35" s="10"/>
      <c r="P35" s="10">
        <f>SUM(T35:AA35)</f>
        <v>182</v>
      </c>
      <c r="Q35" s="10"/>
      <c r="R35" s="10"/>
      <c r="S35" s="10"/>
      <c r="T35" s="10">
        <v>71</v>
      </c>
      <c r="U35" s="10"/>
      <c r="V35" s="10"/>
      <c r="W35" s="10"/>
      <c r="X35" s="10">
        <v>111</v>
      </c>
      <c r="Y35" s="10"/>
      <c r="Z35" s="10"/>
      <c r="AA35" s="10"/>
      <c r="AB35" s="10">
        <f>SUM(AF35:AM35)</f>
        <v>1209</v>
      </c>
      <c r="AC35" s="10"/>
      <c r="AD35" s="10"/>
      <c r="AE35" s="10"/>
      <c r="AF35" s="10">
        <v>593</v>
      </c>
      <c r="AG35" s="10"/>
      <c r="AH35" s="10"/>
      <c r="AI35" s="10"/>
      <c r="AJ35" s="10">
        <v>616</v>
      </c>
      <c r="AK35" s="10"/>
      <c r="AL35" s="10"/>
      <c r="AM35" s="10"/>
    </row>
    <row r="36" spans="1:51" ht="30" hidden="1" customHeight="1" outlineLevel="1">
      <c r="A36" s="16" t="s">
        <v>36</v>
      </c>
      <c r="B36" s="4"/>
      <c r="C36" s="4"/>
      <c r="D36" s="4"/>
      <c r="E36" s="4"/>
      <c r="F36" s="4"/>
      <c r="G36" s="15"/>
      <c r="H36" s="11">
        <v>20</v>
      </c>
      <c r="I36" s="10"/>
      <c r="J36" s="10"/>
      <c r="K36" s="10"/>
      <c r="L36" s="10">
        <v>98</v>
      </c>
      <c r="M36" s="10"/>
      <c r="N36" s="10"/>
      <c r="O36" s="10"/>
      <c r="P36" s="10">
        <f>SUM(T36:AA36)</f>
        <v>168</v>
      </c>
      <c r="Q36" s="10"/>
      <c r="R36" s="10"/>
      <c r="S36" s="10"/>
      <c r="T36" s="10">
        <v>71</v>
      </c>
      <c r="U36" s="10"/>
      <c r="V36" s="10"/>
      <c r="W36" s="10"/>
      <c r="X36" s="10">
        <v>97</v>
      </c>
      <c r="Y36" s="10"/>
      <c r="Z36" s="10"/>
      <c r="AA36" s="10"/>
      <c r="AB36" s="10">
        <f>SUM(AF36:AM36)</f>
        <v>1174</v>
      </c>
      <c r="AC36" s="10"/>
      <c r="AD36" s="10"/>
      <c r="AE36" s="10"/>
      <c r="AF36" s="10">
        <v>585</v>
      </c>
      <c r="AG36" s="10"/>
      <c r="AH36" s="10"/>
      <c r="AI36" s="10"/>
      <c r="AJ36" s="10">
        <v>589</v>
      </c>
      <c r="AK36" s="10"/>
      <c r="AL36" s="10"/>
      <c r="AM36" s="10"/>
    </row>
    <row r="37" spans="1:51" ht="30" hidden="1" customHeight="1" outlineLevel="1">
      <c r="A37" s="16" t="s">
        <v>35</v>
      </c>
      <c r="B37" s="4"/>
      <c r="C37" s="4"/>
      <c r="D37" s="4"/>
      <c r="E37" s="4"/>
      <c r="F37" s="4"/>
      <c r="G37" s="15"/>
      <c r="H37" s="11">
        <v>17</v>
      </c>
      <c r="I37" s="10"/>
      <c r="J37" s="10"/>
      <c r="K37" s="10"/>
      <c r="L37" s="10">
        <v>96</v>
      </c>
      <c r="M37" s="10"/>
      <c r="N37" s="10"/>
      <c r="O37" s="10"/>
      <c r="P37" s="10">
        <f>SUM(T37:AA37)</f>
        <v>160</v>
      </c>
      <c r="Q37" s="10"/>
      <c r="R37" s="10"/>
      <c r="S37" s="10"/>
      <c r="T37" s="10">
        <v>69</v>
      </c>
      <c r="U37" s="10"/>
      <c r="V37" s="10"/>
      <c r="W37" s="10"/>
      <c r="X37" s="10">
        <v>91</v>
      </c>
      <c r="Y37" s="10"/>
      <c r="Z37" s="10"/>
      <c r="AA37" s="10"/>
      <c r="AB37" s="10">
        <f>SUM(AF37:AM37)</f>
        <v>1133</v>
      </c>
      <c r="AC37" s="10"/>
      <c r="AD37" s="10"/>
      <c r="AE37" s="10"/>
      <c r="AF37" s="10">
        <v>585</v>
      </c>
      <c r="AG37" s="10"/>
      <c r="AH37" s="10"/>
      <c r="AI37" s="10"/>
      <c r="AJ37" s="10">
        <v>548</v>
      </c>
      <c r="AK37" s="10"/>
      <c r="AL37" s="10"/>
      <c r="AM37" s="10"/>
    </row>
    <row r="38" spans="1:51" ht="30" hidden="1" customHeight="1" outlineLevel="1">
      <c r="A38" s="14" t="s">
        <v>34</v>
      </c>
      <c r="B38" s="13"/>
      <c r="C38" s="13"/>
      <c r="D38" s="13"/>
      <c r="E38" s="13"/>
      <c r="F38" s="13"/>
      <c r="G38" s="12"/>
      <c r="H38" s="11">
        <v>17</v>
      </c>
      <c r="I38" s="10"/>
      <c r="J38" s="10"/>
      <c r="K38" s="10"/>
      <c r="L38" s="10">
        <v>93</v>
      </c>
      <c r="M38" s="10"/>
      <c r="N38" s="10"/>
      <c r="O38" s="10"/>
      <c r="P38" s="10">
        <f>T38+X38</f>
        <v>160</v>
      </c>
      <c r="Q38" s="10"/>
      <c r="R38" s="10"/>
      <c r="S38" s="10"/>
      <c r="T38" s="10">
        <v>68</v>
      </c>
      <c r="U38" s="10"/>
      <c r="V38" s="10"/>
      <c r="W38" s="10"/>
      <c r="X38" s="10">
        <v>92</v>
      </c>
      <c r="Y38" s="10"/>
      <c r="Z38" s="10"/>
      <c r="AA38" s="10"/>
      <c r="AB38" s="10">
        <f>SUM(AF38:AM38)</f>
        <v>1096</v>
      </c>
      <c r="AC38" s="10"/>
      <c r="AD38" s="10"/>
      <c r="AE38" s="10"/>
      <c r="AF38" s="10">
        <v>550</v>
      </c>
      <c r="AG38" s="10"/>
      <c r="AH38" s="10"/>
      <c r="AI38" s="10"/>
      <c r="AJ38" s="10">
        <v>546</v>
      </c>
      <c r="AK38" s="10"/>
      <c r="AL38" s="10"/>
      <c r="AM38" s="10"/>
    </row>
    <row r="39" spans="1:51" ht="30" hidden="1" customHeight="1" outlineLevel="1">
      <c r="A39" s="14" t="s">
        <v>33</v>
      </c>
      <c r="B39" s="14"/>
      <c r="C39" s="14"/>
      <c r="D39" s="14"/>
      <c r="E39" s="14"/>
      <c r="F39" s="14"/>
      <c r="G39" s="14"/>
      <c r="H39" s="11">
        <v>17</v>
      </c>
      <c r="I39" s="10"/>
      <c r="J39" s="10"/>
      <c r="K39" s="10"/>
      <c r="L39" s="10">
        <v>94</v>
      </c>
      <c r="M39" s="10"/>
      <c r="N39" s="10"/>
      <c r="O39" s="10"/>
      <c r="P39" s="10">
        <f>T39+X39</f>
        <v>159</v>
      </c>
      <c r="Q39" s="10"/>
      <c r="R39" s="10"/>
      <c r="S39" s="10"/>
      <c r="T39" s="10">
        <v>67</v>
      </c>
      <c r="U39" s="10"/>
      <c r="V39" s="10"/>
      <c r="W39" s="10"/>
      <c r="X39" s="10">
        <v>92</v>
      </c>
      <c r="Y39" s="10"/>
      <c r="Z39" s="10"/>
      <c r="AA39" s="10"/>
      <c r="AB39" s="10">
        <f>SUM(AF39:AM39)</f>
        <v>1085</v>
      </c>
      <c r="AC39" s="10"/>
      <c r="AD39" s="10"/>
      <c r="AE39" s="10"/>
      <c r="AF39" s="10">
        <v>564</v>
      </c>
      <c r="AG39" s="10"/>
      <c r="AH39" s="10"/>
      <c r="AI39" s="10"/>
      <c r="AJ39" s="10">
        <v>521</v>
      </c>
      <c r="AK39" s="10"/>
      <c r="AL39" s="10"/>
      <c r="AM39" s="10"/>
    </row>
    <row r="40" spans="1:51" ht="30" hidden="1" customHeight="1" outlineLevel="1">
      <c r="A40" s="14" t="s">
        <v>32</v>
      </c>
      <c r="B40" s="14"/>
      <c r="C40" s="14"/>
      <c r="D40" s="14"/>
      <c r="E40" s="14"/>
      <c r="F40" s="14"/>
      <c r="G40" s="14"/>
      <c r="H40" s="11">
        <v>15</v>
      </c>
      <c r="I40" s="10"/>
      <c r="J40" s="10"/>
      <c r="K40" s="10"/>
      <c r="L40" s="10">
        <v>90</v>
      </c>
      <c r="M40" s="10"/>
      <c r="N40" s="10"/>
      <c r="O40" s="10"/>
      <c r="P40" s="10">
        <f>SUM(T40:AA40)</f>
        <v>158</v>
      </c>
      <c r="Q40" s="10"/>
      <c r="R40" s="10"/>
      <c r="S40" s="10"/>
      <c r="T40" s="10">
        <v>69</v>
      </c>
      <c r="U40" s="10"/>
      <c r="V40" s="10"/>
      <c r="W40" s="10"/>
      <c r="X40" s="10">
        <v>89</v>
      </c>
      <c r="Y40" s="10"/>
      <c r="Z40" s="10"/>
      <c r="AA40" s="10"/>
      <c r="AB40" s="10">
        <f>SUM(AF40:AM40)</f>
        <v>1037</v>
      </c>
      <c r="AC40" s="10"/>
      <c r="AD40" s="10"/>
      <c r="AE40" s="10"/>
      <c r="AF40" s="10">
        <v>540</v>
      </c>
      <c r="AG40" s="10"/>
      <c r="AH40" s="10"/>
      <c r="AI40" s="10"/>
      <c r="AJ40" s="10">
        <v>497</v>
      </c>
      <c r="AK40" s="10"/>
      <c r="AL40" s="10"/>
      <c r="AM40" s="10"/>
    </row>
    <row r="41" spans="1:51" ht="30" hidden="1" customHeight="1" outlineLevel="1">
      <c r="A41" s="14" t="s">
        <v>31</v>
      </c>
      <c r="B41" s="13"/>
      <c r="C41" s="13"/>
      <c r="D41" s="13"/>
      <c r="E41" s="13"/>
      <c r="F41" s="13"/>
      <c r="G41" s="12"/>
      <c r="H41" s="11">
        <v>14</v>
      </c>
      <c r="I41" s="10"/>
      <c r="J41" s="10"/>
      <c r="K41" s="10"/>
      <c r="L41" s="10">
        <v>87</v>
      </c>
      <c r="M41" s="10"/>
      <c r="N41" s="10"/>
      <c r="O41" s="10"/>
      <c r="P41" s="10">
        <f>SUM(T41:AA41)</f>
        <v>153</v>
      </c>
      <c r="Q41" s="10"/>
      <c r="R41" s="10"/>
      <c r="S41" s="10"/>
      <c r="T41" s="10">
        <v>66</v>
      </c>
      <c r="U41" s="10"/>
      <c r="V41" s="10"/>
      <c r="W41" s="10"/>
      <c r="X41" s="10">
        <v>87</v>
      </c>
      <c r="Y41" s="10"/>
      <c r="Z41" s="10"/>
      <c r="AA41" s="10"/>
      <c r="AB41" s="10">
        <f>SUM(AF41:AM41)</f>
        <v>1009</v>
      </c>
      <c r="AC41" s="10"/>
      <c r="AD41" s="10"/>
      <c r="AE41" s="10"/>
      <c r="AF41" s="10">
        <v>520</v>
      </c>
      <c r="AG41" s="10"/>
      <c r="AH41" s="10"/>
      <c r="AI41" s="10"/>
      <c r="AJ41" s="10">
        <v>489</v>
      </c>
      <c r="AK41" s="10"/>
      <c r="AL41" s="10"/>
      <c r="AM41" s="10"/>
    </row>
    <row r="42" spans="1:51" ht="30" customHeight="1" collapsed="1">
      <c r="A42" s="14" t="s">
        <v>30</v>
      </c>
      <c r="B42" s="13"/>
      <c r="C42" s="13"/>
      <c r="D42" s="13"/>
      <c r="E42" s="13"/>
      <c r="F42" s="13"/>
      <c r="G42" s="12"/>
      <c r="H42" s="11">
        <v>12</v>
      </c>
      <c r="I42" s="10"/>
      <c r="J42" s="10"/>
      <c r="K42" s="10"/>
      <c r="L42" s="10">
        <v>80</v>
      </c>
      <c r="M42" s="10"/>
      <c r="N42" s="10"/>
      <c r="O42" s="10"/>
      <c r="P42" s="10">
        <f>SUM(T42:AA42)</f>
        <v>138</v>
      </c>
      <c r="Q42" s="10"/>
      <c r="R42" s="10"/>
      <c r="S42" s="10"/>
      <c r="T42" s="10">
        <v>57</v>
      </c>
      <c r="U42" s="10"/>
      <c r="V42" s="10"/>
      <c r="W42" s="10"/>
      <c r="X42" s="10">
        <v>81</v>
      </c>
      <c r="Y42" s="10"/>
      <c r="Z42" s="10"/>
      <c r="AA42" s="10"/>
      <c r="AB42" s="10">
        <f>SUM(AF42:AM42)</f>
        <v>957</v>
      </c>
      <c r="AC42" s="10"/>
      <c r="AD42" s="10"/>
      <c r="AE42" s="10"/>
      <c r="AF42" s="10">
        <v>495</v>
      </c>
      <c r="AG42" s="10"/>
      <c r="AH42" s="10"/>
      <c r="AI42" s="10"/>
      <c r="AJ42" s="10">
        <v>462</v>
      </c>
      <c r="AK42" s="10"/>
      <c r="AL42" s="10"/>
      <c r="AM42" s="10"/>
    </row>
    <row r="43" spans="1:51" ht="30" customHeight="1">
      <c r="A43" s="14" t="s">
        <v>29</v>
      </c>
      <c r="B43" s="13"/>
      <c r="C43" s="13"/>
      <c r="D43" s="13"/>
      <c r="E43" s="13"/>
      <c r="F43" s="13"/>
      <c r="G43" s="12"/>
      <c r="H43" s="11">
        <v>12</v>
      </c>
      <c r="I43" s="10"/>
      <c r="J43" s="10"/>
      <c r="K43" s="10"/>
      <c r="L43" s="10">
        <v>75</v>
      </c>
      <c r="M43" s="10"/>
      <c r="N43" s="10"/>
      <c r="O43" s="10"/>
      <c r="P43" s="10">
        <f>SUM(T43:AA43)</f>
        <v>135</v>
      </c>
      <c r="Q43" s="10"/>
      <c r="R43" s="10"/>
      <c r="S43" s="10"/>
      <c r="T43" s="10">
        <v>56</v>
      </c>
      <c r="U43" s="10"/>
      <c r="V43" s="10"/>
      <c r="W43" s="10"/>
      <c r="X43" s="10">
        <v>79</v>
      </c>
      <c r="Y43" s="10"/>
      <c r="Z43" s="10"/>
      <c r="AA43" s="10"/>
      <c r="AB43" s="10">
        <f>SUM(AF43:AM43)</f>
        <v>887</v>
      </c>
      <c r="AC43" s="10"/>
      <c r="AD43" s="10"/>
      <c r="AE43" s="10"/>
      <c r="AF43" s="10">
        <v>456</v>
      </c>
      <c r="AG43" s="10"/>
      <c r="AH43" s="10"/>
      <c r="AI43" s="10"/>
      <c r="AJ43" s="10">
        <v>431</v>
      </c>
      <c r="AK43" s="10"/>
      <c r="AL43" s="10"/>
      <c r="AM43" s="10"/>
    </row>
    <row r="44" spans="1:51" ht="30" customHeight="1">
      <c r="A44" s="14" t="s">
        <v>28</v>
      </c>
      <c r="B44" s="13"/>
      <c r="C44" s="13"/>
      <c r="D44" s="13"/>
      <c r="E44" s="13"/>
      <c r="F44" s="13"/>
      <c r="G44" s="12"/>
      <c r="H44" s="11">
        <v>11</v>
      </c>
      <c r="I44" s="10"/>
      <c r="J44" s="10"/>
      <c r="K44" s="10"/>
      <c r="L44" s="10">
        <v>70</v>
      </c>
      <c r="M44" s="10"/>
      <c r="N44" s="10"/>
      <c r="O44" s="10"/>
      <c r="P44" s="10">
        <f>SUM(T44:AA44)</f>
        <v>123</v>
      </c>
      <c r="Q44" s="10"/>
      <c r="R44" s="10"/>
      <c r="S44" s="10"/>
      <c r="T44" s="10">
        <v>50</v>
      </c>
      <c r="U44" s="10"/>
      <c r="V44" s="10"/>
      <c r="W44" s="10"/>
      <c r="X44" s="10">
        <v>73</v>
      </c>
      <c r="Y44" s="10"/>
      <c r="Z44" s="10"/>
      <c r="AA44" s="10"/>
      <c r="AB44" s="10">
        <f>SUM(AF44:AM44)</f>
        <v>837</v>
      </c>
      <c r="AC44" s="10"/>
      <c r="AD44" s="10"/>
      <c r="AE44" s="10"/>
      <c r="AF44" s="10">
        <v>446</v>
      </c>
      <c r="AG44" s="10"/>
      <c r="AH44" s="10"/>
      <c r="AI44" s="10"/>
      <c r="AJ44" s="10">
        <v>391</v>
      </c>
      <c r="AK44" s="10"/>
      <c r="AL44" s="10"/>
      <c r="AM44" s="10"/>
    </row>
    <row r="45" spans="1:51" ht="30" customHeight="1">
      <c r="A45" s="14" t="s">
        <v>27</v>
      </c>
      <c r="B45" s="13"/>
      <c r="C45" s="13"/>
      <c r="D45" s="13"/>
      <c r="E45" s="13"/>
      <c r="F45" s="13"/>
      <c r="G45" s="12"/>
      <c r="H45" s="11">
        <v>11</v>
      </c>
      <c r="I45" s="10"/>
      <c r="J45" s="10"/>
      <c r="K45" s="10"/>
      <c r="L45" s="10">
        <v>70</v>
      </c>
      <c r="M45" s="10"/>
      <c r="N45" s="10"/>
      <c r="O45" s="10"/>
      <c r="P45" s="10">
        <f>SUM(T45:AA45)</f>
        <v>120</v>
      </c>
      <c r="Q45" s="10"/>
      <c r="R45" s="10"/>
      <c r="S45" s="10"/>
      <c r="T45" s="10">
        <v>45</v>
      </c>
      <c r="U45" s="10"/>
      <c r="V45" s="10"/>
      <c r="W45" s="10"/>
      <c r="X45" s="10">
        <v>75</v>
      </c>
      <c r="Y45" s="10"/>
      <c r="Z45" s="10"/>
      <c r="AA45" s="10"/>
      <c r="AB45" s="10">
        <f>SUM(AF45:AM45)</f>
        <v>713</v>
      </c>
      <c r="AC45" s="10"/>
      <c r="AD45" s="10"/>
      <c r="AE45" s="10"/>
      <c r="AF45" s="10">
        <v>373</v>
      </c>
      <c r="AG45" s="10"/>
      <c r="AH45" s="10"/>
      <c r="AI45" s="10"/>
      <c r="AJ45" s="10">
        <v>340</v>
      </c>
      <c r="AK45" s="10"/>
      <c r="AL45" s="10"/>
      <c r="AM45" s="10"/>
    </row>
    <row r="46" spans="1:51" ht="30" customHeight="1">
      <c r="A46" s="14" t="s">
        <v>26</v>
      </c>
      <c r="B46" s="13"/>
      <c r="C46" s="13"/>
      <c r="D46" s="13"/>
      <c r="E46" s="13"/>
      <c r="F46" s="13"/>
      <c r="G46" s="12"/>
      <c r="H46" s="11">
        <v>11</v>
      </c>
      <c r="I46" s="10"/>
      <c r="J46" s="10"/>
      <c r="K46" s="10"/>
      <c r="L46" s="10">
        <v>67</v>
      </c>
      <c r="M46" s="10"/>
      <c r="N46" s="10"/>
      <c r="O46" s="10"/>
      <c r="P46" s="10">
        <f>SUM(T46:AA46)</f>
        <v>120</v>
      </c>
      <c r="Q46" s="10"/>
      <c r="R46" s="10"/>
      <c r="S46" s="10"/>
      <c r="T46" s="10">
        <v>43</v>
      </c>
      <c r="U46" s="10"/>
      <c r="V46" s="10"/>
      <c r="W46" s="10"/>
      <c r="X46" s="10">
        <v>77</v>
      </c>
      <c r="Y46" s="10"/>
      <c r="Z46" s="10"/>
      <c r="AA46" s="10"/>
      <c r="AB46" s="10">
        <f>SUM(AF46:AM46)</f>
        <v>644</v>
      </c>
      <c r="AC46" s="10"/>
      <c r="AD46" s="10"/>
      <c r="AE46" s="10"/>
      <c r="AF46" s="10">
        <v>337</v>
      </c>
      <c r="AG46" s="10"/>
      <c r="AH46" s="10"/>
      <c r="AI46" s="10"/>
      <c r="AJ46" s="10">
        <v>307</v>
      </c>
      <c r="AK46" s="10"/>
      <c r="AL46" s="10"/>
      <c r="AM46" s="10"/>
    </row>
    <row r="47" spans="1:51" ht="15" customHeight="1" thickBot="1">
      <c r="A47" s="9"/>
      <c r="B47" s="8"/>
      <c r="C47" s="8"/>
      <c r="D47" s="8"/>
      <c r="E47" s="8"/>
      <c r="F47" s="8"/>
      <c r="G47" s="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1:51" ht="15" customHeight="1">
      <c r="A48" s="5" t="s">
        <v>25</v>
      </c>
    </row>
    <row r="49" spans="45:59" ht="21" customHeight="1"/>
    <row r="53" spans="45:59" ht="20.100000000000001" customHeight="1"/>
    <row r="54" spans="45:59" ht="20.100000000000001" customHeight="1"/>
    <row r="55" spans="45:59" ht="20.100000000000001" customHeight="1"/>
    <row r="56" spans="45:59" ht="20.100000000000001" customHeight="1"/>
    <row r="57" spans="45:59" ht="20.100000000000001" customHeight="1">
      <c r="AS57" s="2"/>
      <c r="AT57" s="2"/>
      <c r="AU57" s="4" t="s">
        <v>24</v>
      </c>
      <c r="AV57" s="4"/>
      <c r="AW57" s="4"/>
      <c r="AX57" s="4" t="s">
        <v>23</v>
      </c>
      <c r="AY57" s="4"/>
      <c r="AZ57" s="4"/>
      <c r="BA57" s="2"/>
      <c r="BB57" s="2"/>
      <c r="BC57" s="2"/>
      <c r="BD57" s="2"/>
    </row>
    <row r="58" spans="45:59" ht="20.100000000000001" customHeight="1">
      <c r="AS58" s="2"/>
      <c r="AT58" s="2" t="s">
        <v>22</v>
      </c>
      <c r="AU58" s="2" t="s">
        <v>0</v>
      </c>
      <c r="AV58" s="2" t="s">
        <v>21</v>
      </c>
      <c r="AW58" s="2" t="s">
        <v>20</v>
      </c>
      <c r="AX58" s="2" t="s">
        <v>0</v>
      </c>
      <c r="AY58" s="2" t="s">
        <v>21</v>
      </c>
      <c r="AZ58" s="2" t="s">
        <v>20</v>
      </c>
      <c r="BA58" s="2" t="s">
        <v>0</v>
      </c>
      <c r="BB58" s="2" t="s">
        <v>19</v>
      </c>
      <c r="BC58" s="2" t="s">
        <v>18</v>
      </c>
      <c r="BD58" s="2" t="s">
        <v>17</v>
      </c>
      <c r="BE58" s="2" t="s">
        <v>16</v>
      </c>
      <c r="BF58" s="2" t="s">
        <v>15</v>
      </c>
      <c r="BG58" s="2" t="s">
        <v>14</v>
      </c>
    </row>
    <row r="59" spans="45:59" ht="20.100000000000001" customHeight="1">
      <c r="AS59" s="2" t="s">
        <v>13</v>
      </c>
      <c r="AT59" s="2">
        <v>8</v>
      </c>
      <c r="AU59" s="2">
        <f>SUM(AV59:AW59)</f>
        <v>13</v>
      </c>
      <c r="AV59" s="2">
        <v>6</v>
      </c>
      <c r="AW59" s="2">
        <v>7</v>
      </c>
      <c r="AX59" s="2">
        <f>SUM(AY59:AZ59)</f>
        <v>87</v>
      </c>
      <c r="AY59" s="2">
        <v>47</v>
      </c>
      <c r="AZ59" s="2">
        <v>40</v>
      </c>
      <c r="BA59" s="2">
        <f>SUM(BB59:BG59)</f>
        <v>87</v>
      </c>
      <c r="BB59" s="2">
        <v>11</v>
      </c>
      <c r="BC59" s="2">
        <v>10</v>
      </c>
      <c r="BD59" s="2">
        <v>18</v>
      </c>
      <c r="BE59" s="2">
        <v>19</v>
      </c>
      <c r="BF59" s="2">
        <v>13</v>
      </c>
      <c r="BG59" s="2">
        <v>16</v>
      </c>
    </row>
    <row r="60" spans="45:59" ht="20.100000000000001" customHeight="1">
      <c r="AS60" s="2" t="s">
        <v>12</v>
      </c>
      <c r="AT60" s="2">
        <v>8</v>
      </c>
      <c r="AU60" s="2">
        <f>SUM(AV60:AW60)</f>
        <v>12</v>
      </c>
      <c r="AV60" s="2">
        <v>4</v>
      </c>
      <c r="AW60" s="2">
        <v>8</v>
      </c>
      <c r="AX60" s="2">
        <f>SUM(AY60:AZ60)</f>
        <v>59</v>
      </c>
      <c r="AY60" s="2">
        <v>31</v>
      </c>
      <c r="AZ60" s="2">
        <v>28</v>
      </c>
      <c r="BA60" s="2">
        <f>SUM(BB60:BG60)</f>
        <v>59</v>
      </c>
      <c r="BB60" s="2">
        <v>8</v>
      </c>
      <c r="BC60" s="2">
        <v>11</v>
      </c>
      <c r="BD60" s="2">
        <v>6</v>
      </c>
      <c r="BE60" s="2">
        <v>12</v>
      </c>
      <c r="BF60" s="2">
        <v>10</v>
      </c>
      <c r="BG60" s="2">
        <v>12</v>
      </c>
    </row>
    <row r="61" spans="45:59" ht="20.100000000000001" customHeight="1">
      <c r="AS61" s="2" t="s">
        <v>11</v>
      </c>
      <c r="AT61" s="2">
        <v>16</v>
      </c>
      <c r="AU61" s="2">
        <f>SUM(AV61:AW61)</f>
        <v>30</v>
      </c>
      <c r="AV61" s="2">
        <v>15</v>
      </c>
      <c r="AW61" s="2">
        <v>15</v>
      </c>
      <c r="AX61" s="2">
        <f>SUM(AY61:AZ61)</f>
        <v>360</v>
      </c>
      <c r="AY61" s="2">
        <v>193</v>
      </c>
      <c r="AZ61" s="2">
        <v>167</v>
      </c>
      <c r="BA61" s="2">
        <f>SUM(BB61:BG61)</f>
        <v>360</v>
      </c>
      <c r="BB61" s="2">
        <v>45</v>
      </c>
      <c r="BC61" s="2">
        <v>67</v>
      </c>
      <c r="BD61" s="2">
        <v>58</v>
      </c>
      <c r="BE61" s="2">
        <v>51</v>
      </c>
      <c r="BF61" s="2">
        <v>74</v>
      </c>
      <c r="BG61" s="2">
        <v>65</v>
      </c>
    </row>
    <row r="62" spans="45:59" ht="20.100000000000001" customHeight="1">
      <c r="AS62" s="2" t="s">
        <v>10</v>
      </c>
      <c r="AT62" s="3">
        <v>0</v>
      </c>
      <c r="AU62" s="2">
        <f>SUM(AV62:AW62)</f>
        <v>0</v>
      </c>
      <c r="AV62" s="3">
        <v>0</v>
      </c>
      <c r="AW62" s="3">
        <v>0</v>
      </c>
      <c r="AX62" s="2">
        <f>SUM(AY62:AZ62)</f>
        <v>0</v>
      </c>
      <c r="AY62" s="2">
        <v>0</v>
      </c>
      <c r="AZ62" s="2">
        <v>0</v>
      </c>
      <c r="BA62" s="2">
        <f>SUM(BB62:BG62)</f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</row>
    <row r="63" spans="45:59" ht="20.100000000000001" customHeight="1">
      <c r="AS63" s="2" t="s">
        <v>9</v>
      </c>
      <c r="AT63" s="3">
        <v>3</v>
      </c>
      <c r="AU63" s="2">
        <f>SUM(AV63:AW63)</f>
        <v>6</v>
      </c>
      <c r="AV63" s="2">
        <v>3</v>
      </c>
      <c r="AW63" s="2">
        <v>3</v>
      </c>
      <c r="AX63" s="2">
        <f>SUM(AY63:AZ63)</f>
        <v>22</v>
      </c>
      <c r="AY63" s="3">
        <v>14</v>
      </c>
      <c r="AZ63" s="3">
        <v>8</v>
      </c>
      <c r="BA63" s="2">
        <f>SUM(BB63:BG63)</f>
        <v>22</v>
      </c>
      <c r="BB63" s="3">
        <v>5</v>
      </c>
      <c r="BC63" s="3">
        <v>3</v>
      </c>
      <c r="BD63" s="3">
        <v>0</v>
      </c>
      <c r="BE63" s="2">
        <v>3</v>
      </c>
      <c r="BF63" s="2">
        <v>5</v>
      </c>
      <c r="BG63" s="2">
        <v>6</v>
      </c>
    </row>
    <row r="64" spans="45:59" ht="20.100000000000001" customHeight="1">
      <c r="AS64" s="3" t="s">
        <v>8</v>
      </c>
      <c r="AT64" s="3">
        <v>3</v>
      </c>
      <c r="AU64" s="2">
        <f>SUM(AV64:AW64)</f>
        <v>6</v>
      </c>
      <c r="AV64" s="3">
        <v>3</v>
      </c>
      <c r="AW64" s="3">
        <v>3</v>
      </c>
      <c r="AX64" s="2">
        <f>SUM(AY64:AZ64)</f>
        <v>31</v>
      </c>
      <c r="AY64" s="3">
        <v>11</v>
      </c>
      <c r="AZ64" s="3">
        <v>20</v>
      </c>
      <c r="BA64" s="2">
        <f>SUM(BB64:BG64)</f>
        <v>31</v>
      </c>
      <c r="BB64" s="3">
        <v>2</v>
      </c>
      <c r="BC64" s="3">
        <v>6</v>
      </c>
      <c r="BD64" s="3">
        <v>3</v>
      </c>
      <c r="BE64" s="2">
        <v>12</v>
      </c>
      <c r="BF64" s="2">
        <v>4</v>
      </c>
      <c r="BG64" s="2">
        <v>4</v>
      </c>
    </row>
    <row r="65" spans="45:59" ht="20.100000000000001" customHeight="1">
      <c r="AS65" s="3" t="s">
        <v>7</v>
      </c>
      <c r="AT65" s="3">
        <v>5</v>
      </c>
      <c r="AU65" s="2">
        <f>SUM(AV65:AW65)</f>
        <v>8</v>
      </c>
      <c r="AV65" s="3">
        <v>3</v>
      </c>
      <c r="AW65" s="3">
        <v>5</v>
      </c>
      <c r="AX65" s="2">
        <f>SUM(AY65:AZ65)</f>
        <v>30</v>
      </c>
      <c r="AY65" s="3">
        <v>14</v>
      </c>
      <c r="AZ65" s="3">
        <v>16</v>
      </c>
      <c r="BA65" s="2">
        <f>SUM(BB65:BG65)</f>
        <v>30</v>
      </c>
      <c r="BB65" s="3">
        <v>4</v>
      </c>
      <c r="BC65" s="3">
        <v>8</v>
      </c>
      <c r="BD65" s="3">
        <v>5</v>
      </c>
      <c r="BE65" s="2">
        <v>4</v>
      </c>
      <c r="BF65" s="2">
        <v>4</v>
      </c>
      <c r="BG65" s="2">
        <v>5</v>
      </c>
    </row>
    <row r="66" spans="45:59" ht="20.100000000000001" customHeight="1">
      <c r="AT66" s="2"/>
      <c r="AU66" s="2">
        <f>SUM(AV66:AW66)</f>
        <v>0</v>
      </c>
      <c r="AV66" s="2"/>
      <c r="AW66" s="2"/>
      <c r="AX66" s="2">
        <f>SUM(AY66:AZ66)</f>
        <v>0</v>
      </c>
      <c r="AY66" s="2"/>
      <c r="AZ66" s="2"/>
      <c r="BA66" s="2">
        <f>SUM(BB66:BG66)</f>
        <v>0</v>
      </c>
    </row>
    <row r="67" spans="45:59" ht="20.100000000000001" customHeight="1">
      <c r="AT67" s="2"/>
      <c r="AU67" s="2"/>
      <c r="AV67" s="2"/>
      <c r="AW67" s="2"/>
      <c r="AX67" s="2"/>
      <c r="AY67" s="2"/>
      <c r="AZ67" s="2"/>
      <c r="BA67" s="2"/>
    </row>
    <row r="68" spans="45:59" ht="20.100000000000001" customHeight="1">
      <c r="AS68" s="3" t="s">
        <v>6</v>
      </c>
      <c r="AT68" s="2">
        <v>0</v>
      </c>
      <c r="AU68" s="2">
        <f>SUM(AV68:AW68)</f>
        <v>0</v>
      </c>
      <c r="AV68" s="2">
        <v>0</v>
      </c>
      <c r="AW68" s="2">
        <v>0</v>
      </c>
      <c r="AX68" s="2">
        <f>SUM(AY68:AZ68)</f>
        <v>0</v>
      </c>
      <c r="AY68" s="2">
        <v>0</v>
      </c>
      <c r="AZ68" s="2">
        <v>0</v>
      </c>
      <c r="BA68" s="2">
        <f>SUM(BB68:BG68)</f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</row>
    <row r="69" spans="45:59" ht="20.100000000000001" customHeight="1">
      <c r="AS69" s="3" t="s">
        <v>5</v>
      </c>
      <c r="AT69" s="2">
        <v>8</v>
      </c>
      <c r="AU69" s="2">
        <f>SUM(AV69:AW69)</f>
        <v>13</v>
      </c>
      <c r="AV69" s="2">
        <v>6</v>
      </c>
      <c r="AW69" s="2">
        <v>7</v>
      </c>
      <c r="AX69" s="2">
        <f>SUM(AY69:AZ69)</f>
        <v>114</v>
      </c>
      <c r="AY69" s="2">
        <v>52</v>
      </c>
      <c r="AZ69" s="2">
        <v>62</v>
      </c>
      <c r="BA69" s="2">
        <f>SUM(BB69:BG69)</f>
        <v>114</v>
      </c>
      <c r="BB69" s="2">
        <v>16</v>
      </c>
      <c r="BC69" s="2">
        <v>21</v>
      </c>
      <c r="BD69" s="2">
        <v>12</v>
      </c>
      <c r="BE69" s="2">
        <v>19</v>
      </c>
      <c r="BF69" s="2">
        <v>17</v>
      </c>
      <c r="BG69" s="2">
        <v>29</v>
      </c>
    </row>
    <row r="70" spans="45:59" ht="20.100000000000001" customHeight="1">
      <c r="AS70" s="3" t="s">
        <v>4</v>
      </c>
      <c r="AT70" s="2">
        <v>3</v>
      </c>
      <c r="AU70" s="2">
        <f>SUM(AV70:AW70)</f>
        <v>6</v>
      </c>
      <c r="AV70" s="2">
        <v>2</v>
      </c>
      <c r="AW70" s="2">
        <v>4</v>
      </c>
      <c r="AX70" s="2">
        <f>SUM(AY70:AZ70)</f>
        <v>23</v>
      </c>
      <c r="AY70" s="2">
        <v>11</v>
      </c>
      <c r="AZ70" s="2">
        <v>12</v>
      </c>
      <c r="BA70" s="2">
        <f>SUM(BB70:BG70)</f>
        <v>23</v>
      </c>
      <c r="BB70" s="2">
        <v>4</v>
      </c>
      <c r="BC70" s="2">
        <v>4</v>
      </c>
      <c r="BD70" s="2">
        <v>5</v>
      </c>
      <c r="BE70" s="2">
        <v>3</v>
      </c>
      <c r="BF70" s="2">
        <v>3</v>
      </c>
      <c r="BG70" s="2">
        <v>4</v>
      </c>
    </row>
    <row r="71" spans="45:59" ht="20.100000000000001" customHeight="1">
      <c r="AS71" s="3" t="s">
        <v>3</v>
      </c>
      <c r="AT71" s="2">
        <v>7</v>
      </c>
      <c r="AU71" s="2">
        <f>SUM(AV71:AW71)</f>
        <v>12</v>
      </c>
      <c r="AV71" s="2">
        <v>4</v>
      </c>
      <c r="AW71" s="2">
        <v>8</v>
      </c>
      <c r="AX71" s="2">
        <f>SUM(AY71:AZ71)</f>
        <v>73</v>
      </c>
      <c r="AY71" s="2">
        <v>42</v>
      </c>
      <c r="AZ71" s="2">
        <v>31</v>
      </c>
      <c r="BA71" s="2">
        <f>SUM(BB71:BG71)</f>
        <v>73</v>
      </c>
      <c r="BB71" s="2">
        <v>9</v>
      </c>
      <c r="BC71" s="2">
        <v>9</v>
      </c>
      <c r="BD71" s="2">
        <v>12</v>
      </c>
      <c r="BE71" s="2">
        <v>19</v>
      </c>
      <c r="BF71" s="2">
        <v>9</v>
      </c>
      <c r="BG71" s="2">
        <v>15</v>
      </c>
    </row>
    <row r="72" spans="45:59" ht="20.100000000000001" customHeight="1">
      <c r="AS72" s="3" t="s">
        <v>2</v>
      </c>
      <c r="AT72" s="2">
        <v>8</v>
      </c>
      <c r="AU72" s="2">
        <f>SUM(AV72:AW72)</f>
        <v>13</v>
      </c>
      <c r="AV72" s="2">
        <v>4</v>
      </c>
      <c r="AW72" s="2">
        <v>9</v>
      </c>
      <c r="AX72" s="2">
        <f>SUM(AY72:AZ72)</f>
        <v>70</v>
      </c>
      <c r="AY72" s="2">
        <v>38</v>
      </c>
      <c r="AZ72" s="2">
        <v>32</v>
      </c>
      <c r="BA72" s="2">
        <f>SUM(BB72:BG72)</f>
        <v>70</v>
      </c>
      <c r="BB72" s="2">
        <v>12</v>
      </c>
      <c r="BC72" s="2">
        <v>8</v>
      </c>
      <c r="BD72" s="2">
        <v>11</v>
      </c>
      <c r="BE72" s="2">
        <v>12</v>
      </c>
      <c r="BF72" s="2">
        <v>15</v>
      </c>
      <c r="BG72" s="2">
        <v>12</v>
      </c>
    </row>
    <row r="73" spans="45:59" ht="20.100000000000001" customHeight="1">
      <c r="AS73" s="3" t="s">
        <v>1</v>
      </c>
      <c r="AT73" s="2">
        <v>6</v>
      </c>
      <c r="AU73" s="2">
        <f>SUM(AV73:AW73)</f>
        <v>11</v>
      </c>
      <c r="AV73" s="2">
        <v>3</v>
      </c>
      <c r="AW73" s="2">
        <v>8</v>
      </c>
      <c r="AX73" s="2">
        <f>SUM(AY73:AZ73)</f>
        <v>57</v>
      </c>
      <c r="AY73" s="2">
        <v>30</v>
      </c>
      <c r="AZ73" s="2">
        <v>27</v>
      </c>
      <c r="BA73" s="2">
        <f>SUM(BB73:BG73)</f>
        <v>57</v>
      </c>
      <c r="BB73" s="2">
        <v>8</v>
      </c>
      <c r="BC73" s="2">
        <v>10</v>
      </c>
      <c r="BD73" s="2">
        <v>12</v>
      </c>
      <c r="BE73" s="2">
        <v>6</v>
      </c>
      <c r="BF73" s="2">
        <v>10</v>
      </c>
      <c r="BG73" s="2">
        <v>11</v>
      </c>
    </row>
    <row r="74" spans="45:59" ht="20.100000000000001" customHeight="1">
      <c r="AS74" s="3" t="s">
        <v>0</v>
      </c>
      <c r="AT74" s="2">
        <f>SUM(AT59:AT73)</f>
        <v>75</v>
      </c>
      <c r="AV74" s="2">
        <f>SUM(AV59:AV73)</f>
        <v>53</v>
      </c>
      <c r="AW74" s="2">
        <f>SUM(AW59:AW73)</f>
        <v>77</v>
      </c>
      <c r="AY74" s="2">
        <f>SUM(AY59:AY73)</f>
        <v>483</v>
      </c>
      <c r="AZ74" s="2">
        <f>SUM(AZ59:AZ73)</f>
        <v>443</v>
      </c>
      <c r="BA74" s="2">
        <f>SUM(BA59:BA73)</f>
        <v>926</v>
      </c>
    </row>
    <row r="75" spans="45:59" ht="20.100000000000001" customHeight="1">
      <c r="AV75" s="1">
        <f>AV74+AW74</f>
        <v>130</v>
      </c>
    </row>
    <row r="76" spans="45:59" ht="20.100000000000001" customHeight="1"/>
    <row r="77" spans="45:59" ht="20.100000000000001" customHeight="1"/>
    <row r="78" spans="45:59" ht="20.100000000000001" customHeight="1"/>
  </sheetData>
  <mergeCells count="336">
    <mergeCell ref="P16:S16"/>
    <mergeCell ref="T16:W16"/>
    <mergeCell ref="X16:AA16"/>
    <mergeCell ref="L22:O22"/>
    <mergeCell ref="AJ16:AM16"/>
    <mergeCell ref="A41:G41"/>
    <mergeCell ref="H41:K41"/>
    <mergeCell ref="L41:O41"/>
    <mergeCell ref="P41:S41"/>
    <mergeCell ref="T41:W41"/>
    <mergeCell ref="X41:AA41"/>
    <mergeCell ref="AB41:AE41"/>
    <mergeCell ref="A16:G16"/>
    <mergeCell ref="H16:K16"/>
    <mergeCell ref="AT32:AV32"/>
    <mergeCell ref="AW32:AY32"/>
    <mergeCell ref="AF42:AI42"/>
    <mergeCell ref="AJ43:AM43"/>
    <mergeCell ref="A43:G43"/>
    <mergeCell ref="H43:K43"/>
    <mergeCell ref="L43:O43"/>
    <mergeCell ref="P43:S43"/>
    <mergeCell ref="T43:W43"/>
    <mergeCell ref="X43:AA43"/>
    <mergeCell ref="AF46:AI46"/>
    <mergeCell ref="AJ46:AM46"/>
    <mergeCell ref="AJ47:AM47"/>
    <mergeCell ref="AB33:AE33"/>
    <mergeCell ref="AB30:AE30"/>
    <mergeCell ref="AF30:AI30"/>
    <mergeCell ref="AU57:AW57"/>
    <mergeCell ref="AX57:AZ57"/>
    <mergeCell ref="AB22:AE22"/>
    <mergeCell ref="AF22:AI22"/>
    <mergeCell ref="AJ22:AM22"/>
    <mergeCell ref="AB47:AE47"/>
    <mergeCell ref="AF47:AI47"/>
    <mergeCell ref="AB36:AE36"/>
    <mergeCell ref="AF36:AI36"/>
    <mergeCell ref="AJ23:AM23"/>
    <mergeCell ref="AJ17:AM17"/>
    <mergeCell ref="A17:G17"/>
    <mergeCell ref="P22:S22"/>
    <mergeCell ref="X23:AA23"/>
    <mergeCell ref="A22:G22"/>
    <mergeCell ref="H22:K22"/>
    <mergeCell ref="AB14:AE14"/>
    <mergeCell ref="AF14:AI14"/>
    <mergeCell ref="A23:G23"/>
    <mergeCell ref="H23:K23"/>
    <mergeCell ref="L23:O23"/>
    <mergeCell ref="P23:S23"/>
    <mergeCell ref="T23:W23"/>
    <mergeCell ref="AB16:AE16"/>
    <mergeCell ref="AF16:AI16"/>
    <mergeCell ref="L16:O16"/>
    <mergeCell ref="AB15:AE15"/>
    <mergeCell ref="AF15:AI15"/>
    <mergeCell ref="AJ15:AM15"/>
    <mergeCell ref="A14:G14"/>
    <mergeCell ref="H14:K14"/>
    <mergeCell ref="L14:O14"/>
    <mergeCell ref="P14:S14"/>
    <mergeCell ref="T14:W14"/>
    <mergeCell ref="X14:AA14"/>
    <mergeCell ref="AJ14:AM14"/>
    <mergeCell ref="AJ33:AM33"/>
    <mergeCell ref="AB40:AE40"/>
    <mergeCell ref="AJ45:AM45"/>
    <mergeCell ref="AF41:AI41"/>
    <mergeCell ref="AJ41:AM41"/>
    <mergeCell ref="AB43:AE43"/>
    <mergeCell ref="AF43:AI43"/>
    <mergeCell ref="AF23:AI23"/>
    <mergeCell ref="AF17:AI17"/>
    <mergeCell ref="AB39:AE39"/>
    <mergeCell ref="AB37:AE37"/>
    <mergeCell ref="AF38:AI38"/>
    <mergeCell ref="AF33:AI33"/>
    <mergeCell ref="AF40:AI40"/>
    <mergeCell ref="AJ40:AM40"/>
    <mergeCell ref="T38:W38"/>
    <mergeCell ref="X38:AA38"/>
    <mergeCell ref="AJ38:AM38"/>
    <mergeCell ref="AJ36:AM36"/>
    <mergeCell ref="AF39:AI39"/>
    <mergeCell ref="AJ39:AM39"/>
    <mergeCell ref="AF37:AI37"/>
    <mergeCell ref="AJ37:AM37"/>
    <mergeCell ref="H17:K17"/>
    <mergeCell ref="T22:W22"/>
    <mergeCell ref="X22:AA22"/>
    <mergeCell ref="A18:G18"/>
    <mergeCell ref="T17:W17"/>
    <mergeCell ref="X17:AA17"/>
    <mergeCell ref="A27:AM27"/>
    <mergeCell ref="AH28:AM28"/>
    <mergeCell ref="AF24:AI24"/>
    <mergeCell ref="AJ24:AM24"/>
    <mergeCell ref="A24:G24"/>
    <mergeCell ref="A33:G33"/>
    <mergeCell ref="H33:K33"/>
    <mergeCell ref="L33:O33"/>
    <mergeCell ref="P33:S33"/>
    <mergeCell ref="T33:W33"/>
    <mergeCell ref="A39:G39"/>
    <mergeCell ref="L36:O36"/>
    <mergeCell ref="A38:G38"/>
    <mergeCell ref="L38:O38"/>
    <mergeCell ref="P38:S38"/>
    <mergeCell ref="A36:G36"/>
    <mergeCell ref="A15:G15"/>
    <mergeCell ref="H15:K15"/>
    <mergeCell ref="L15:O15"/>
    <mergeCell ref="P15:S15"/>
    <mergeCell ref="T15:W15"/>
    <mergeCell ref="X15:AA15"/>
    <mergeCell ref="AB29:AM29"/>
    <mergeCell ref="P30:S30"/>
    <mergeCell ref="T30:W30"/>
    <mergeCell ref="X30:AA30"/>
    <mergeCell ref="H36:K36"/>
    <mergeCell ref="P36:S36"/>
    <mergeCell ref="T36:W36"/>
    <mergeCell ref="X36:AA36"/>
    <mergeCell ref="X33:AA33"/>
    <mergeCell ref="AJ30:AM30"/>
    <mergeCell ref="X39:AA39"/>
    <mergeCell ref="X40:AA40"/>
    <mergeCell ref="H38:K38"/>
    <mergeCell ref="AB23:AE23"/>
    <mergeCell ref="L17:O17"/>
    <mergeCell ref="P17:S17"/>
    <mergeCell ref="P34:S34"/>
    <mergeCell ref="T34:W34"/>
    <mergeCell ref="X34:AA34"/>
    <mergeCell ref="P29:AA29"/>
    <mergeCell ref="X45:AA45"/>
    <mergeCell ref="A45:G45"/>
    <mergeCell ref="H45:K45"/>
    <mergeCell ref="L45:O45"/>
    <mergeCell ref="AB38:AE38"/>
    <mergeCell ref="AB17:AE17"/>
    <mergeCell ref="H39:K39"/>
    <mergeCell ref="L39:O39"/>
    <mergeCell ref="P39:S39"/>
    <mergeCell ref="T39:W39"/>
    <mergeCell ref="A40:G40"/>
    <mergeCell ref="H40:K40"/>
    <mergeCell ref="L40:O40"/>
    <mergeCell ref="P40:S40"/>
    <mergeCell ref="T40:W40"/>
    <mergeCell ref="P45:S45"/>
    <mergeCell ref="T45:W45"/>
    <mergeCell ref="A37:G37"/>
    <mergeCell ref="H37:K37"/>
    <mergeCell ref="L37:O37"/>
    <mergeCell ref="P37:S37"/>
    <mergeCell ref="T37:W37"/>
    <mergeCell ref="X37:AA37"/>
    <mergeCell ref="A47:G47"/>
    <mergeCell ref="H47:K47"/>
    <mergeCell ref="L47:O47"/>
    <mergeCell ref="P47:S47"/>
    <mergeCell ref="T47:W47"/>
    <mergeCell ref="X47:AA47"/>
    <mergeCell ref="AF35:AI35"/>
    <mergeCell ref="AJ35:AM35"/>
    <mergeCell ref="AB34:AE34"/>
    <mergeCell ref="AF34:AI34"/>
    <mergeCell ref="A34:G34"/>
    <mergeCell ref="H34:K34"/>
    <mergeCell ref="L34:O34"/>
    <mergeCell ref="T35:W35"/>
    <mergeCell ref="AB32:AE32"/>
    <mergeCell ref="AF32:AI32"/>
    <mergeCell ref="AJ32:AM32"/>
    <mergeCell ref="AJ34:AM34"/>
    <mergeCell ref="A35:G35"/>
    <mergeCell ref="H35:K35"/>
    <mergeCell ref="L35:O35"/>
    <mergeCell ref="P35:S35"/>
    <mergeCell ref="X35:AA35"/>
    <mergeCell ref="AB35:AE35"/>
    <mergeCell ref="AJ13:AM13"/>
    <mergeCell ref="H18:K18"/>
    <mergeCell ref="L18:O18"/>
    <mergeCell ref="P18:S18"/>
    <mergeCell ref="A32:G32"/>
    <mergeCell ref="H32:K32"/>
    <mergeCell ref="L32:O32"/>
    <mergeCell ref="P32:S32"/>
    <mergeCell ref="T32:W32"/>
    <mergeCell ref="X32:AA32"/>
    <mergeCell ref="A12:G12"/>
    <mergeCell ref="H12:K12"/>
    <mergeCell ref="L12:O12"/>
    <mergeCell ref="P12:S12"/>
    <mergeCell ref="T12:W12"/>
    <mergeCell ref="X12:AA12"/>
    <mergeCell ref="P13:S13"/>
    <mergeCell ref="T13:W13"/>
    <mergeCell ref="X13:AA13"/>
    <mergeCell ref="AB13:AE13"/>
    <mergeCell ref="AF13:AI13"/>
    <mergeCell ref="AB12:AE12"/>
    <mergeCell ref="AF11:AI11"/>
    <mergeCell ref="AJ11:AM11"/>
    <mergeCell ref="A29:G30"/>
    <mergeCell ref="H29:K30"/>
    <mergeCell ref="L29:O30"/>
    <mergeCell ref="AF12:AI12"/>
    <mergeCell ref="AJ12:AM12"/>
    <mergeCell ref="A13:G13"/>
    <mergeCell ref="H13:K13"/>
    <mergeCell ref="L13:O13"/>
    <mergeCell ref="AB10:AE10"/>
    <mergeCell ref="AF10:AI10"/>
    <mergeCell ref="AJ10:AM10"/>
    <mergeCell ref="A11:G11"/>
    <mergeCell ref="H11:K11"/>
    <mergeCell ref="L11:O11"/>
    <mergeCell ref="P11:S11"/>
    <mergeCell ref="T11:W11"/>
    <mergeCell ref="X11:AA11"/>
    <mergeCell ref="AB11:AE11"/>
    <mergeCell ref="A10:G10"/>
    <mergeCell ref="H10:K10"/>
    <mergeCell ref="L10:O10"/>
    <mergeCell ref="P10:S10"/>
    <mergeCell ref="T10:W10"/>
    <mergeCell ref="X10:AA10"/>
    <mergeCell ref="AJ8:AM8"/>
    <mergeCell ref="A9:G9"/>
    <mergeCell ref="H9:K9"/>
    <mergeCell ref="L9:O9"/>
    <mergeCell ref="P9:S9"/>
    <mergeCell ref="T9:W9"/>
    <mergeCell ref="X9:AA9"/>
    <mergeCell ref="AB9:AE9"/>
    <mergeCell ref="AF9:AI9"/>
    <mergeCell ref="AJ9:AM9"/>
    <mergeCell ref="AF7:AI7"/>
    <mergeCell ref="AJ7:AM7"/>
    <mergeCell ref="A8:G8"/>
    <mergeCell ref="H8:K8"/>
    <mergeCell ref="L8:O8"/>
    <mergeCell ref="P8:S8"/>
    <mergeCell ref="T8:W8"/>
    <mergeCell ref="X8:AA8"/>
    <mergeCell ref="AB8:AE8"/>
    <mergeCell ref="AF8:AI8"/>
    <mergeCell ref="AB5:AE5"/>
    <mergeCell ref="AF5:AI5"/>
    <mergeCell ref="AJ5:AM5"/>
    <mergeCell ref="A7:G7"/>
    <mergeCell ref="H7:K7"/>
    <mergeCell ref="L7:O7"/>
    <mergeCell ref="P7:S7"/>
    <mergeCell ref="T7:W7"/>
    <mergeCell ref="X7:AA7"/>
    <mergeCell ref="AB7:AE7"/>
    <mergeCell ref="AB19:AE19"/>
    <mergeCell ref="AF19:AI19"/>
    <mergeCell ref="AJ19:AM19"/>
    <mergeCell ref="A19:G19"/>
    <mergeCell ref="H19:K19"/>
    <mergeCell ref="L19:O19"/>
    <mergeCell ref="P19:S19"/>
    <mergeCell ref="T19:W19"/>
    <mergeCell ref="X19:AA19"/>
    <mergeCell ref="A42:G42"/>
    <mergeCell ref="H42:K42"/>
    <mergeCell ref="L42:O42"/>
    <mergeCell ref="P42:S42"/>
    <mergeCell ref="T42:W42"/>
    <mergeCell ref="X42:AA42"/>
    <mergeCell ref="A2:AM2"/>
    <mergeCell ref="AH3:AM3"/>
    <mergeCell ref="A4:G5"/>
    <mergeCell ref="H4:K5"/>
    <mergeCell ref="L4:O5"/>
    <mergeCell ref="P4:AA4"/>
    <mergeCell ref="AB4:AM4"/>
    <mergeCell ref="P5:S5"/>
    <mergeCell ref="T5:W5"/>
    <mergeCell ref="X5:AA5"/>
    <mergeCell ref="X46:AA46"/>
    <mergeCell ref="AB46:AE46"/>
    <mergeCell ref="AF45:AI45"/>
    <mergeCell ref="A21:G21"/>
    <mergeCell ref="H21:K21"/>
    <mergeCell ref="L21:O21"/>
    <mergeCell ref="P21:S21"/>
    <mergeCell ref="T21:W21"/>
    <mergeCell ref="X21:AA21"/>
    <mergeCell ref="AB21:AE21"/>
    <mergeCell ref="T18:W18"/>
    <mergeCell ref="X18:AA18"/>
    <mergeCell ref="AB18:AE18"/>
    <mergeCell ref="AF18:AI18"/>
    <mergeCell ref="AJ18:AM18"/>
    <mergeCell ref="A46:G46"/>
    <mergeCell ref="H46:K46"/>
    <mergeCell ref="L46:O46"/>
    <mergeCell ref="P46:S46"/>
    <mergeCell ref="T46:W46"/>
    <mergeCell ref="AF44:AI44"/>
    <mergeCell ref="AB20:AE20"/>
    <mergeCell ref="AF20:AI20"/>
    <mergeCell ref="AF21:AI21"/>
    <mergeCell ref="AJ44:AM44"/>
    <mergeCell ref="L24:O24"/>
    <mergeCell ref="AB42:AE42"/>
    <mergeCell ref="P24:S24"/>
    <mergeCell ref="AJ42:AM42"/>
    <mergeCell ref="AJ21:AM21"/>
    <mergeCell ref="H20:K20"/>
    <mergeCell ref="L20:O20"/>
    <mergeCell ref="P20:S20"/>
    <mergeCell ref="T20:W20"/>
    <mergeCell ref="X20:AA20"/>
    <mergeCell ref="AB24:AE24"/>
    <mergeCell ref="H24:K24"/>
    <mergeCell ref="T24:W24"/>
    <mergeCell ref="X24:AA24"/>
    <mergeCell ref="AB45:AE45"/>
    <mergeCell ref="X44:AA44"/>
    <mergeCell ref="AB44:AE44"/>
    <mergeCell ref="AJ20:AM20"/>
    <mergeCell ref="A44:G44"/>
    <mergeCell ref="H44:K44"/>
    <mergeCell ref="L44:O44"/>
    <mergeCell ref="P44:S44"/>
    <mergeCell ref="T44:W44"/>
    <mergeCell ref="A20:G20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A94DA-5DF0-4958-8527-36312BF5C60C}">
  <sheetPr>
    <tabColor rgb="FFFFC000"/>
  </sheetPr>
  <dimension ref="A1:BF95"/>
  <sheetViews>
    <sheetView view="pageBreakPreview" zoomScaleNormal="100" zoomScaleSheetLayoutView="100" workbookViewId="0"/>
  </sheetViews>
  <sheetFormatPr defaultColWidth="2.33203125" defaultRowHeight="13.2" outlineLevelRow="1"/>
  <cols>
    <col min="1" max="13" width="2.33203125" style="1" customWidth="1"/>
    <col min="14" max="22" width="2" style="1" customWidth="1"/>
    <col min="23" max="40" width="2.109375" style="1" customWidth="1"/>
    <col min="41" max="43" width="2" style="1" customWidth="1"/>
    <col min="44" max="58" width="8.6640625" style="2" customWidth="1"/>
    <col min="59" max="16384" width="2.33203125" style="1"/>
  </cols>
  <sheetData>
    <row r="1" spans="1:58" ht="24.9" customHeight="1"/>
    <row r="2" spans="1:58" ht="24.9" customHeight="1">
      <c r="A2" s="27" t="s">
        <v>71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6"/>
      <c r="AO2" s="26"/>
      <c r="AP2" s="26"/>
      <c r="AQ2" s="26"/>
    </row>
    <row r="3" spans="1:58" ht="13.8" thickBot="1">
      <c r="A3" s="1" t="s">
        <v>47</v>
      </c>
      <c r="AG3" s="25" t="s">
        <v>46</v>
      </c>
      <c r="AH3" s="25"/>
      <c r="AI3" s="25"/>
      <c r="AJ3" s="25"/>
      <c r="AK3" s="25"/>
      <c r="AL3" s="25"/>
      <c r="AM3" s="25"/>
      <c r="AN3" s="25"/>
      <c r="AO3" s="2"/>
    </row>
    <row r="4" spans="1:58" ht="30" customHeight="1">
      <c r="A4" s="24" t="s">
        <v>68</v>
      </c>
      <c r="B4" s="23"/>
      <c r="C4" s="23"/>
      <c r="D4" s="23"/>
      <c r="E4" s="23"/>
      <c r="F4" s="23" t="s">
        <v>44</v>
      </c>
      <c r="G4" s="23"/>
      <c r="H4" s="23"/>
      <c r="I4" s="23"/>
      <c r="J4" s="23" t="s">
        <v>22</v>
      </c>
      <c r="K4" s="23"/>
      <c r="L4" s="23"/>
      <c r="M4" s="23"/>
      <c r="N4" s="23" t="s">
        <v>67</v>
      </c>
      <c r="O4" s="23"/>
      <c r="P4" s="23"/>
      <c r="Q4" s="23"/>
      <c r="R4" s="23"/>
      <c r="S4" s="23"/>
      <c r="T4" s="23"/>
      <c r="U4" s="23"/>
      <c r="V4" s="23"/>
      <c r="W4" s="23" t="s">
        <v>66</v>
      </c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2"/>
      <c r="AO4" s="2"/>
      <c r="AP4" s="2"/>
      <c r="AQ4" s="2"/>
    </row>
    <row r="5" spans="1:58" ht="30" customHeight="1">
      <c r="A5" s="21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 t="s">
        <v>0</v>
      </c>
      <c r="O5" s="20"/>
      <c r="P5" s="20"/>
      <c r="Q5" s="20" t="s">
        <v>21</v>
      </c>
      <c r="R5" s="20"/>
      <c r="S5" s="20"/>
      <c r="T5" s="20" t="s">
        <v>20</v>
      </c>
      <c r="U5" s="20"/>
      <c r="V5" s="20"/>
      <c r="W5" s="20" t="s">
        <v>41</v>
      </c>
      <c r="X5" s="20"/>
      <c r="Y5" s="20"/>
      <c r="Z5" s="20" t="s">
        <v>21</v>
      </c>
      <c r="AA5" s="20"/>
      <c r="AB5" s="20"/>
      <c r="AC5" s="20" t="s">
        <v>20</v>
      </c>
      <c r="AD5" s="20"/>
      <c r="AE5" s="20"/>
      <c r="AF5" s="20" t="s">
        <v>19</v>
      </c>
      <c r="AG5" s="20"/>
      <c r="AH5" s="20"/>
      <c r="AI5" s="20" t="s">
        <v>18</v>
      </c>
      <c r="AJ5" s="20"/>
      <c r="AK5" s="20"/>
      <c r="AL5" s="20" t="s">
        <v>17</v>
      </c>
      <c r="AM5" s="20"/>
      <c r="AN5" s="19"/>
      <c r="AO5" s="2"/>
      <c r="AP5" s="2"/>
      <c r="AQ5" s="2"/>
    </row>
    <row r="6" spans="1:58" ht="15" customHeight="1">
      <c r="A6" s="17"/>
      <c r="B6" s="17"/>
      <c r="C6" s="17"/>
      <c r="D6" s="17"/>
      <c r="E6" s="1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58" ht="27.9" hidden="1" customHeight="1" outlineLevel="1">
      <c r="A7" s="4" t="s">
        <v>40</v>
      </c>
      <c r="B7" s="4"/>
      <c r="C7" s="4"/>
      <c r="D7" s="4"/>
      <c r="E7" s="15"/>
      <c r="F7" s="53">
        <v>8</v>
      </c>
      <c r="G7" s="53"/>
      <c r="H7" s="53"/>
      <c r="I7" s="53"/>
      <c r="J7" s="53">
        <v>43</v>
      </c>
      <c r="K7" s="53"/>
      <c r="L7" s="53"/>
      <c r="M7" s="53"/>
      <c r="N7" s="53">
        <f>SUM(Q7:V7)</f>
        <v>104</v>
      </c>
      <c r="O7" s="53"/>
      <c r="P7" s="53"/>
      <c r="Q7" s="53">
        <v>62</v>
      </c>
      <c r="R7" s="53"/>
      <c r="S7" s="53"/>
      <c r="T7" s="53">
        <v>42</v>
      </c>
      <c r="U7" s="53"/>
      <c r="V7" s="53"/>
      <c r="W7" s="53">
        <f>SUM(Z7:AE7)</f>
        <v>746</v>
      </c>
      <c r="X7" s="53"/>
      <c r="Y7" s="53"/>
      <c r="Z7" s="53">
        <v>392</v>
      </c>
      <c r="AA7" s="53"/>
      <c r="AB7" s="53"/>
      <c r="AC7" s="53">
        <v>354</v>
      </c>
      <c r="AD7" s="53"/>
      <c r="AE7" s="53"/>
      <c r="AF7" s="53">
        <v>223</v>
      </c>
      <c r="AG7" s="53"/>
      <c r="AH7" s="53"/>
      <c r="AI7" s="53">
        <v>251</v>
      </c>
      <c r="AJ7" s="53"/>
      <c r="AK7" s="53"/>
      <c r="AL7" s="53">
        <v>272</v>
      </c>
      <c r="AM7" s="53"/>
      <c r="AN7" s="53"/>
      <c r="AO7" s="2"/>
      <c r="AP7" s="2"/>
      <c r="AQ7" s="2"/>
    </row>
    <row r="8" spans="1:58" ht="27.9" hidden="1" customHeight="1" outlineLevel="1">
      <c r="A8" s="16" t="s">
        <v>51</v>
      </c>
      <c r="B8" s="4"/>
      <c r="C8" s="4"/>
      <c r="D8" s="4"/>
      <c r="E8" s="15"/>
      <c r="F8" s="53">
        <v>8</v>
      </c>
      <c r="G8" s="53"/>
      <c r="H8" s="53"/>
      <c r="I8" s="53"/>
      <c r="J8" s="53">
        <v>41</v>
      </c>
      <c r="K8" s="53"/>
      <c r="L8" s="53"/>
      <c r="M8" s="53"/>
      <c r="N8" s="53">
        <f>SUM(Q8:V8)</f>
        <v>99</v>
      </c>
      <c r="O8" s="53"/>
      <c r="P8" s="53"/>
      <c r="Q8" s="53">
        <v>63</v>
      </c>
      <c r="R8" s="53"/>
      <c r="S8" s="53"/>
      <c r="T8" s="53">
        <v>36</v>
      </c>
      <c r="U8" s="53"/>
      <c r="V8" s="53"/>
      <c r="W8" s="53">
        <f>SUM(Z8:AE8)</f>
        <v>710</v>
      </c>
      <c r="X8" s="53"/>
      <c r="Y8" s="53"/>
      <c r="Z8" s="53">
        <v>374</v>
      </c>
      <c r="AA8" s="53"/>
      <c r="AB8" s="53"/>
      <c r="AC8" s="53">
        <v>336</v>
      </c>
      <c r="AD8" s="53"/>
      <c r="AE8" s="53"/>
      <c r="AF8" s="53">
        <v>240</v>
      </c>
      <c r="AG8" s="53"/>
      <c r="AH8" s="53"/>
      <c r="AI8" s="53">
        <v>222</v>
      </c>
      <c r="AJ8" s="53"/>
      <c r="AK8" s="53"/>
      <c r="AL8" s="53">
        <v>248</v>
      </c>
      <c r="AM8" s="53"/>
      <c r="AN8" s="53"/>
      <c r="AO8" s="2"/>
      <c r="AP8" s="2"/>
      <c r="AQ8" s="2"/>
    </row>
    <row r="9" spans="1:58" ht="27.9" hidden="1" customHeight="1" outlineLevel="1">
      <c r="A9" s="16" t="s">
        <v>38</v>
      </c>
      <c r="B9" s="4"/>
      <c r="C9" s="4"/>
      <c r="D9" s="4"/>
      <c r="E9" s="15"/>
      <c r="F9" s="54">
        <v>8</v>
      </c>
      <c r="G9" s="53"/>
      <c r="H9" s="53"/>
      <c r="I9" s="53"/>
      <c r="J9" s="53">
        <v>43</v>
      </c>
      <c r="K9" s="53"/>
      <c r="L9" s="53"/>
      <c r="M9" s="53"/>
      <c r="N9" s="53">
        <f>SUM(Q9:V9)</f>
        <v>104</v>
      </c>
      <c r="O9" s="53"/>
      <c r="P9" s="53"/>
      <c r="Q9" s="53">
        <v>66</v>
      </c>
      <c r="R9" s="53"/>
      <c r="S9" s="53"/>
      <c r="T9" s="53">
        <v>38</v>
      </c>
      <c r="U9" s="53"/>
      <c r="V9" s="53"/>
      <c r="W9" s="53">
        <f>SUM(Z9:AE9)</f>
        <v>721</v>
      </c>
      <c r="X9" s="53"/>
      <c r="Y9" s="53"/>
      <c r="Z9" s="53">
        <v>372</v>
      </c>
      <c r="AA9" s="53"/>
      <c r="AB9" s="53"/>
      <c r="AC9" s="53">
        <v>349</v>
      </c>
      <c r="AD9" s="53"/>
      <c r="AE9" s="53"/>
      <c r="AF9" s="53">
        <v>255</v>
      </c>
      <c r="AG9" s="53"/>
      <c r="AH9" s="53"/>
      <c r="AI9" s="53">
        <v>243</v>
      </c>
      <c r="AJ9" s="53"/>
      <c r="AK9" s="53"/>
      <c r="AL9" s="53">
        <v>223</v>
      </c>
      <c r="AM9" s="53"/>
      <c r="AN9" s="53"/>
      <c r="AO9" s="2"/>
      <c r="AP9" s="2"/>
      <c r="AQ9" s="2"/>
    </row>
    <row r="10" spans="1:58" ht="27.9" hidden="1" customHeight="1" outlineLevel="1">
      <c r="A10" s="16" t="s">
        <v>37</v>
      </c>
      <c r="B10" s="4"/>
      <c r="C10" s="4"/>
      <c r="D10" s="4"/>
      <c r="E10" s="15"/>
      <c r="F10" s="54">
        <v>8</v>
      </c>
      <c r="G10" s="53"/>
      <c r="H10" s="53"/>
      <c r="I10" s="53"/>
      <c r="J10" s="53">
        <v>42</v>
      </c>
      <c r="K10" s="53"/>
      <c r="L10" s="53"/>
      <c r="M10" s="53"/>
      <c r="N10" s="53">
        <f>SUM(Q10:V10)</f>
        <v>107</v>
      </c>
      <c r="O10" s="53"/>
      <c r="P10" s="53"/>
      <c r="Q10" s="53">
        <v>62</v>
      </c>
      <c r="R10" s="53"/>
      <c r="S10" s="53"/>
      <c r="T10" s="53">
        <v>45</v>
      </c>
      <c r="U10" s="53"/>
      <c r="V10" s="53"/>
      <c r="W10" s="53">
        <f>SUM(Z10:AE10)</f>
        <v>701</v>
      </c>
      <c r="X10" s="53"/>
      <c r="Y10" s="53"/>
      <c r="Z10" s="53">
        <v>361</v>
      </c>
      <c r="AA10" s="53"/>
      <c r="AB10" s="53"/>
      <c r="AC10" s="53">
        <v>340</v>
      </c>
      <c r="AD10" s="53"/>
      <c r="AE10" s="53"/>
      <c r="AF10" s="53">
        <v>206</v>
      </c>
      <c r="AG10" s="53"/>
      <c r="AH10" s="53"/>
      <c r="AI10" s="53">
        <v>253</v>
      </c>
      <c r="AJ10" s="53"/>
      <c r="AK10" s="53"/>
      <c r="AL10" s="53">
        <v>242</v>
      </c>
      <c r="AM10" s="53"/>
      <c r="AN10" s="53"/>
      <c r="AO10" s="2"/>
      <c r="AP10" s="2"/>
      <c r="AQ10" s="2"/>
    </row>
    <row r="11" spans="1:58" ht="27.9" hidden="1" customHeight="1" outlineLevel="1">
      <c r="A11" s="16" t="s">
        <v>36</v>
      </c>
      <c r="B11" s="4"/>
      <c r="C11" s="4"/>
      <c r="D11" s="4"/>
      <c r="E11" s="15"/>
      <c r="F11" s="54">
        <v>8</v>
      </c>
      <c r="G11" s="53"/>
      <c r="H11" s="53"/>
      <c r="I11" s="53"/>
      <c r="J11" s="53">
        <v>41</v>
      </c>
      <c r="K11" s="53"/>
      <c r="L11" s="53"/>
      <c r="M11" s="53"/>
      <c r="N11" s="53">
        <f>SUM(Q11:V11)</f>
        <v>105</v>
      </c>
      <c r="O11" s="53"/>
      <c r="P11" s="53"/>
      <c r="Q11" s="53">
        <v>60</v>
      </c>
      <c r="R11" s="53"/>
      <c r="S11" s="53"/>
      <c r="T11" s="53">
        <v>45</v>
      </c>
      <c r="U11" s="53"/>
      <c r="V11" s="53"/>
      <c r="W11" s="53">
        <f>SUM(Z11:AE11)</f>
        <v>647</v>
      </c>
      <c r="X11" s="53"/>
      <c r="Y11" s="53"/>
      <c r="Z11" s="53">
        <v>328</v>
      </c>
      <c r="AA11" s="53"/>
      <c r="AB11" s="53"/>
      <c r="AC11" s="53">
        <v>319</v>
      </c>
      <c r="AD11" s="53"/>
      <c r="AE11" s="53"/>
      <c r="AF11" s="53">
        <v>193</v>
      </c>
      <c r="AG11" s="53"/>
      <c r="AH11" s="53"/>
      <c r="AI11" s="53">
        <v>207</v>
      </c>
      <c r="AJ11" s="53"/>
      <c r="AK11" s="53"/>
      <c r="AL11" s="53">
        <v>247</v>
      </c>
      <c r="AM11" s="53"/>
      <c r="AN11" s="53"/>
      <c r="AO11" s="2"/>
      <c r="AP11" s="2"/>
      <c r="AQ11" s="2"/>
    </row>
    <row r="12" spans="1:58" s="52" customFormat="1" ht="27.9" hidden="1" customHeight="1" outlineLevel="1">
      <c r="A12" s="16" t="s">
        <v>35</v>
      </c>
      <c r="B12" s="4"/>
      <c r="C12" s="4"/>
      <c r="D12" s="4"/>
      <c r="E12" s="15"/>
      <c r="F12" s="54">
        <v>8</v>
      </c>
      <c r="G12" s="53"/>
      <c r="H12" s="53"/>
      <c r="I12" s="53"/>
      <c r="J12" s="53">
        <v>39</v>
      </c>
      <c r="K12" s="53"/>
      <c r="L12" s="53"/>
      <c r="M12" s="53"/>
      <c r="N12" s="53">
        <f>SUM(Q12:V12)</f>
        <v>101</v>
      </c>
      <c r="O12" s="53"/>
      <c r="P12" s="53"/>
      <c r="Q12" s="53">
        <v>57</v>
      </c>
      <c r="R12" s="53"/>
      <c r="S12" s="53"/>
      <c r="T12" s="53">
        <v>44</v>
      </c>
      <c r="U12" s="53"/>
      <c r="V12" s="53"/>
      <c r="W12" s="53">
        <f>SUM(Z12:AE12)</f>
        <v>597</v>
      </c>
      <c r="X12" s="53"/>
      <c r="Y12" s="53"/>
      <c r="Z12" s="53">
        <v>294</v>
      </c>
      <c r="AA12" s="53"/>
      <c r="AB12" s="53"/>
      <c r="AC12" s="53">
        <v>303</v>
      </c>
      <c r="AD12" s="53"/>
      <c r="AE12" s="53"/>
      <c r="AF12" s="53">
        <v>195</v>
      </c>
      <c r="AG12" s="53"/>
      <c r="AH12" s="53"/>
      <c r="AI12" s="53">
        <v>196</v>
      </c>
      <c r="AJ12" s="53"/>
      <c r="AK12" s="53"/>
      <c r="AL12" s="53">
        <v>206</v>
      </c>
      <c r="AM12" s="53"/>
      <c r="AN12" s="53"/>
      <c r="AO12" s="3"/>
      <c r="AP12" s="3"/>
      <c r="AQ12" s="3"/>
      <c r="AR12" s="3"/>
      <c r="BE12" s="3"/>
      <c r="BF12" s="3"/>
    </row>
    <row r="13" spans="1:58" s="52" customFormat="1" ht="27.9" hidden="1" customHeight="1" outlineLevel="1">
      <c r="A13" s="16" t="s">
        <v>34</v>
      </c>
      <c r="B13" s="4"/>
      <c r="C13" s="4"/>
      <c r="D13" s="4"/>
      <c r="E13" s="15"/>
      <c r="F13" s="54">
        <v>8</v>
      </c>
      <c r="G13" s="53"/>
      <c r="H13" s="53"/>
      <c r="I13" s="53"/>
      <c r="J13" s="53">
        <v>36</v>
      </c>
      <c r="K13" s="53"/>
      <c r="L13" s="53"/>
      <c r="M13" s="53"/>
      <c r="N13" s="53">
        <f>SUM(Q13:V13)</f>
        <v>93</v>
      </c>
      <c r="O13" s="53"/>
      <c r="P13" s="53"/>
      <c r="Q13" s="53">
        <v>55</v>
      </c>
      <c r="R13" s="53"/>
      <c r="S13" s="53"/>
      <c r="T13" s="53">
        <v>38</v>
      </c>
      <c r="U13" s="53"/>
      <c r="V13" s="53"/>
      <c r="W13" s="53">
        <f>SUM(Z13:AE13)</f>
        <v>580</v>
      </c>
      <c r="X13" s="53"/>
      <c r="Y13" s="53"/>
      <c r="Z13" s="53">
        <v>285</v>
      </c>
      <c r="AA13" s="53"/>
      <c r="AB13" s="53"/>
      <c r="AC13" s="53">
        <v>295</v>
      </c>
      <c r="AD13" s="53"/>
      <c r="AE13" s="53"/>
      <c r="AF13" s="53">
        <v>182</v>
      </c>
      <c r="AG13" s="53"/>
      <c r="AH13" s="53"/>
      <c r="AI13" s="53">
        <v>200</v>
      </c>
      <c r="AJ13" s="53"/>
      <c r="AK13" s="53"/>
      <c r="AL13" s="53">
        <v>198</v>
      </c>
      <c r="AM13" s="53"/>
      <c r="AN13" s="53"/>
      <c r="AO13" s="3"/>
      <c r="AP13" s="3"/>
      <c r="AQ13" s="3"/>
      <c r="AR13" s="3"/>
      <c r="BE13" s="3"/>
      <c r="BF13" s="3"/>
    </row>
    <row r="14" spans="1:58" s="52" customFormat="1" ht="27.9" hidden="1" customHeight="1" outlineLevel="1">
      <c r="A14" s="16" t="s">
        <v>33</v>
      </c>
      <c r="B14" s="4"/>
      <c r="C14" s="4"/>
      <c r="D14" s="4"/>
      <c r="E14" s="15"/>
      <c r="F14" s="54">
        <v>7</v>
      </c>
      <c r="G14" s="53"/>
      <c r="H14" s="53"/>
      <c r="I14" s="53"/>
      <c r="J14" s="53">
        <v>33</v>
      </c>
      <c r="K14" s="53"/>
      <c r="L14" s="53"/>
      <c r="M14" s="53"/>
      <c r="N14" s="53">
        <f>SUM(Q14:V14)</f>
        <v>83</v>
      </c>
      <c r="O14" s="53"/>
      <c r="P14" s="53"/>
      <c r="Q14" s="53">
        <v>46</v>
      </c>
      <c r="R14" s="53"/>
      <c r="S14" s="53"/>
      <c r="T14" s="53">
        <v>37</v>
      </c>
      <c r="U14" s="53"/>
      <c r="V14" s="53"/>
      <c r="W14" s="53">
        <f>SUM(Z14:AE14)</f>
        <v>556</v>
      </c>
      <c r="X14" s="53"/>
      <c r="Y14" s="53"/>
      <c r="Z14" s="53">
        <v>274</v>
      </c>
      <c r="AA14" s="53"/>
      <c r="AB14" s="53"/>
      <c r="AC14" s="53">
        <v>282</v>
      </c>
      <c r="AD14" s="53"/>
      <c r="AE14" s="53"/>
      <c r="AF14" s="53">
        <v>176</v>
      </c>
      <c r="AG14" s="53"/>
      <c r="AH14" s="53"/>
      <c r="AI14" s="53">
        <v>181</v>
      </c>
      <c r="AJ14" s="53"/>
      <c r="AK14" s="53"/>
      <c r="AL14" s="53">
        <v>200</v>
      </c>
      <c r="AM14" s="53"/>
      <c r="AN14" s="53"/>
      <c r="AO14" s="3"/>
      <c r="AP14" s="3"/>
      <c r="AQ14" s="3"/>
      <c r="AR14" s="3"/>
      <c r="BE14" s="3"/>
      <c r="BF14" s="3"/>
    </row>
    <row r="15" spans="1:58" s="52" customFormat="1" ht="27.9" hidden="1" customHeight="1" outlineLevel="1">
      <c r="A15" s="16" t="s">
        <v>32</v>
      </c>
      <c r="B15" s="4"/>
      <c r="C15" s="4"/>
      <c r="D15" s="4"/>
      <c r="E15" s="15"/>
      <c r="F15" s="54">
        <v>7</v>
      </c>
      <c r="G15" s="53"/>
      <c r="H15" s="53"/>
      <c r="I15" s="53"/>
      <c r="J15" s="53">
        <v>30</v>
      </c>
      <c r="K15" s="53"/>
      <c r="L15" s="53"/>
      <c r="M15" s="53"/>
      <c r="N15" s="53">
        <f>SUM(Q15:V15)</f>
        <v>79</v>
      </c>
      <c r="O15" s="53"/>
      <c r="P15" s="53"/>
      <c r="Q15" s="53">
        <v>46</v>
      </c>
      <c r="R15" s="53"/>
      <c r="S15" s="53"/>
      <c r="T15" s="53">
        <v>33</v>
      </c>
      <c r="U15" s="53"/>
      <c r="V15" s="53"/>
      <c r="W15" s="53">
        <f>SUM(Z15:AE15)</f>
        <v>524</v>
      </c>
      <c r="X15" s="53"/>
      <c r="Y15" s="53"/>
      <c r="Z15" s="53">
        <v>271</v>
      </c>
      <c r="AA15" s="53"/>
      <c r="AB15" s="53"/>
      <c r="AC15" s="53">
        <v>253</v>
      </c>
      <c r="AD15" s="53"/>
      <c r="AE15" s="53"/>
      <c r="AF15" s="53">
        <v>166</v>
      </c>
      <c r="AG15" s="53"/>
      <c r="AH15" s="53"/>
      <c r="AI15" s="53">
        <v>177</v>
      </c>
      <c r="AJ15" s="53"/>
      <c r="AK15" s="53"/>
      <c r="AL15" s="53">
        <v>181</v>
      </c>
      <c r="AM15" s="53"/>
      <c r="AN15" s="5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 spans="1:58" s="52" customFormat="1" ht="27.9" hidden="1" customHeight="1" outlineLevel="1">
      <c r="A16" s="16" t="s">
        <v>31</v>
      </c>
      <c r="B16" s="4"/>
      <c r="C16" s="4"/>
      <c r="D16" s="4"/>
      <c r="E16" s="15"/>
      <c r="F16" s="54">
        <v>7</v>
      </c>
      <c r="G16" s="53"/>
      <c r="H16" s="53"/>
      <c r="I16" s="53"/>
      <c r="J16" s="53">
        <v>28</v>
      </c>
      <c r="K16" s="53"/>
      <c r="L16" s="53"/>
      <c r="M16" s="53"/>
      <c r="N16" s="53">
        <f>SUM(Q16:V16)</f>
        <v>82</v>
      </c>
      <c r="O16" s="53"/>
      <c r="P16" s="53"/>
      <c r="Q16" s="53">
        <v>45</v>
      </c>
      <c r="R16" s="53"/>
      <c r="S16" s="53"/>
      <c r="T16" s="53">
        <v>37</v>
      </c>
      <c r="U16" s="53"/>
      <c r="V16" s="53"/>
      <c r="W16" s="53">
        <f>SUM(Z16:AE16)</f>
        <v>524</v>
      </c>
      <c r="X16" s="53"/>
      <c r="Y16" s="53"/>
      <c r="Z16" s="53">
        <v>261</v>
      </c>
      <c r="AA16" s="53"/>
      <c r="AB16" s="53"/>
      <c r="AC16" s="53">
        <v>263</v>
      </c>
      <c r="AD16" s="53"/>
      <c r="AE16" s="53"/>
      <c r="AF16" s="53">
        <v>179</v>
      </c>
      <c r="AG16" s="53"/>
      <c r="AH16" s="53"/>
      <c r="AI16" s="53">
        <v>167</v>
      </c>
      <c r="AJ16" s="53"/>
      <c r="AK16" s="53"/>
      <c r="AL16" s="53">
        <v>178</v>
      </c>
      <c r="AM16" s="53"/>
      <c r="AN16" s="5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</row>
    <row r="17" spans="1:58" s="52" customFormat="1" ht="27.9" customHeight="1" collapsed="1">
      <c r="A17" s="16" t="s">
        <v>62</v>
      </c>
      <c r="B17" s="4"/>
      <c r="C17" s="4"/>
      <c r="D17" s="4"/>
      <c r="E17" s="15"/>
      <c r="F17" s="54">
        <v>6</v>
      </c>
      <c r="G17" s="53"/>
      <c r="H17" s="53"/>
      <c r="I17" s="53"/>
      <c r="J17" s="53">
        <v>30</v>
      </c>
      <c r="K17" s="53"/>
      <c r="L17" s="53"/>
      <c r="M17" s="53"/>
      <c r="N17" s="53">
        <f>SUM(Q17:V17)</f>
        <v>77</v>
      </c>
      <c r="O17" s="53"/>
      <c r="P17" s="53"/>
      <c r="Q17" s="53">
        <v>46</v>
      </c>
      <c r="R17" s="53"/>
      <c r="S17" s="53"/>
      <c r="T17" s="53">
        <v>31</v>
      </c>
      <c r="U17" s="53"/>
      <c r="V17" s="53"/>
      <c r="W17" s="53">
        <f>SUM(Z17:AE17)</f>
        <v>509</v>
      </c>
      <c r="X17" s="53"/>
      <c r="Y17" s="53"/>
      <c r="Z17" s="53">
        <v>262</v>
      </c>
      <c r="AA17" s="53"/>
      <c r="AB17" s="53"/>
      <c r="AC17" s="53">
        <v>247</v>
      </c>
      <c r="AD17" s="53"/>
      <c r="AE17" s="53"/>
      <c r="AF17" s="53">
        <v>162</v>
      </c>
      <c r="AG17" s="53"/>
      <c r="AH17" s="53"/>
      <c r="AI17" s="53">
        <v>179</v>
      </c>
      <c r="AJ17" s="53"/>
      <c r="AK17" s="53"/>
      <c r="AL17" s="53">
        <v>168</v>
      </c>
      <c r="AM17" s="53"/>
      <c r="AN17" s="5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</row>
    <row r="18" spans="1:58" s="52" customFormat="1" ht="27.9" customHeight="1">
      <c r="A18" s="16" t="s">
        <v>29</v>
      </c>
      <c r="B18" s="4"/>
      <c r="C18" s="4"/>
      <c r="D18" s="4"/>
      <c r="E18" s="15"/>
      <c r="F18" s="54">
        <v>6</v>
      </c>
      <c r="G18" s="53"/>
      <c r="H18" s="53"/>
      <c r="I18" s="53"/>
      <c r="J18" s="53">
        <v>34</v>
      </c>
      <c r="K18" s="53"/>
      <c r="L18" s="53"/>
      <c r="M18" s="53"/>
      <c r="N18" s="53">
        <f>SUM(Q18:V18)</f>
        <v>82</v>
      </c>
      <c r="O18" s="53"/>
      <c r="P18" s="53"/>
      <c r="Q18" s="53">
        <v>47</v>
      </c>
      <c r="R18" s="53"/>
      <c r="S18" s="53"/>
      <c r="T18" s="53">
        <v>35</v>
      </c>
      <c r="U18" s="53"/>
      <c r="V18" s="53"/>
      <c r="W18" s="53">
        <f>SUM(Z18:AE18)</f>
        <v>506</v>
      </c>
      <c r="X18" s="53"/>
      <c r="Y18" s="53"/>
      <c r="Z18" s="53">
        <v>264</v>
      </c>
      <c r="AA18" s="53"/>
      <c r="AB18" s="53"/>
      <c r="AC18" s="53">
        <v>242</v>
      </c>
      <c r="AD18" s="53"/>
      <c r="AE18" s="53"/>
      <c r="AF18" s="53">
        <v>166</v>
      </c>
      <c r="AG18" s="53"/>
      <c r="AH18" s="53"/>
      <c r="AI18" s="53">
        <v>163</v>
      </c>
      <c r="AJ18" s="53"/>
      <c r="AK18" s="53"/>
      <c r="AL18" s="53">
        <v>177</v>
      </c>
      <c r="AM18" s="53"/>
      <c r="AN18" s="5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</row>
    <row r="19" spans="1:58" s="52" customFormat="1" ht="27.9" customHeight="1">
      <c r="A19" s="16" t="s">
        <v>28</v>
      </c>
      <c r="B19" s="4"/>
      <c r="C19" s="4"/>
      <c r="D19" s="4"/>
      <c r="E19" s="15"/>
      <c r="F19" s="54">
        <v>6</v>
      </c>
      <c r="G19" s="53"/>
      <c r="H19" s="53"/>
      <c r="I19" s="53"/>
      <c r="J19" s="53">
        <v>31</v>
      </c>
      <c r="K19" s="53"/>
      <c r="L19" s="53"/>
      <c r="M19" s="53"/>
      <c r="N19" s="53">
        <f>SUM(Q19:V19)</f>
        <v>77</v>
      </c>
      <c r="O19" s="53"/>
      <c r="P19" s="53"/>
      <c r="Q19" s="53">
        <v>44</v>
      </c>
      <c r="R19" s="53"/>
      <c r="S19" s="53"/>
      <c r="T19" s="53">
        <v>33</v>
      </c>
      <c r="U19" s="53"/>
      <c r="V19" s="53"/>
      <c r="W19" s="53">
        <f>SUM(Z19:AE19)</f>
        <v>483</v>
      </c>
      <c r="X19" s="53"/>
      <c r="Y19" s="53"/>
      <c r="Z19" s="53">
        <v>252</v>
      </c>
      <c r="AA19" s="53"/>
      <c r="AB19" s="53"/>
      <c r="AC19" s="53">
        <v>231</v>
      </c>
      <c r="AD19" s="53"/>
      <c r="AE19" s="53"/>
      <c r="AF19" s="53">
        <v>153</v>
      </c>
      <c r="AG19" s="53"/>
      <c r="AH19" s="53"/>
      <c r="AI19" s="53">
        <v>165</v>
      </c>
      <c r="AJ19" s="53"/>
      <c r="AK19" s="53"/>
      <c r="AL19" s="53">
        <v>165</v>
      </c>
      <c r="AM19" s="53"/>
      <c r="AN19" s="5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 spans="1:58" s="52" customFormat="1" ht="27.9" customHeight="1">
      <c r="A20" s="16" t="s">
        <v>27</v>
      </c>
      <c r="B20" s="4"/>
      <c r="C20" s="4"/>
      <c r="D20" s="4"/>
      <c r="E20" s="15"/>
      <c r="F20" s="54">
        <v>5</v>
      </c>
      <c r="G20" s="53"/>
      <c r="H20" s="53"/>
      <c r="I20" s="53"/>
      <c r="J20" s="53">
        <v>26</v>
      </c>
      <c r="K20" s="53"/>
      <c r="L20" s="53"/>
      <c r="M20" s="53"/>
      <c r="N20" s="53">
        <f>SUM(Q20:V20)</f>
        <v>71</v>
      </c>
      <c r="O20" s="53"/>
      <c r="P20" s="53"/>
      <c r="Q20" s="53">
        <v>41</v>
      </c>
      <c r="R20" s="53"/>
      <c r="S20" s="53"/>
      <c r="T20" s="53">
        <v>30</v>
      </c>
      <c r="U20" s="53"/>
      <c r="V20" s="53"/>
      <c r="W20" s="53">
        <f>SUM(Z20:AE20)</f>
        <v>430</v>
      </c>
      <c r="X20" s="53"/>
      <c r="Y20" s="53"/>
      <c r="Z20" s="53">
        <v>234</v>
      </c>
      <c r="AA20" s="53"/>
      <c r="AB20" s="53"/>
      <c r="AC20" s="53">
        <v>196</v>
      </c>
      <c r="AD20" s="53"/>
      <c r="AE20" s="53"/>
      <c r="AF20" s="53">
        <v>119</v>
      </c>
      <c r="AG20" s="53"/>
      <c r="AH20" s="53"/>
      <c r="AI20" s="53">
        <v>146</v>
      </c>
      <c r="AJ20" s="53"/>
      <c r="AK20" s="53"/>
      <c r="AL20" s="53">
        <v>149</v>
      </c>
      <c r="AM20" s="53"/>
      <c r="AN20" s="5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</row>
    <row r="21" spans="1:58" s="52" customFormat="1" ht="27.9" customHeight="1">
      <c r="A21" s="16" t="s">
        <v>26</v>
      </c>
      <c r="B21" s="4"/>
      <c r="C21" s="4"/>
      <c r="D21" s="4"/>
      <c r="E21" s="15"/>
      <c r="F21" s="54">
        <v>5</v>
      </c>
      <c r="G21" s="53"/>
      <c r="H21" s="53"/>
      <c r="I21" s="53"/>
      <c r="J21" s="53">
        <v>26</v>
      </c>
      <c r="K21" s="53"/>
      <c r="L21" s="53"/>
      <c r="M21" s="53"/>
      <c r="N21" s="53">
        <f>SUM(Q21:V21)</f>
        <v>68</v>
      </c>
      <c r="O21" s="53"/>
      <c r="P21" s="53"/>
      <c r="Q21" s="53">
        <v>35</v>
      </c>
      <c r="R21" s="53"/>
      <c r="S21" s="53"/>
      <c r="T21" s="53">
        <v>33</v>
      </c>
      <c r="U21" s="53"/>
      <c r="V21" s="53"/>
      <c r="W21" s="53">
        <f>SUM(Z21:AE21)</f>
        <v>428</v>
      </c>
      <c r="X21" s="53"/>
      <c r="Y21" s="53"/>
      <c r="Z21" s="53">
        <v>224</v>
      </c>
      <c r="AA21" s="53"/>
      <c r="AB21" s="53"/>
      <c r="AC21" s="53">
        <v>204</v>
      </c>
      <c r="AD21" s="53"/>
      <c r="AE21" s="53"/>
      <c r="AF21" s="53">
        <v>150</v>
      </c>
      <c r="AG21" s="53"/>
      <c r="AH21" s="53"/>
      <c r="AI21" s="53">
        <v>125</v>
      </c>
      <c r="AJ21" s="53"/>
      <c r="AK21" s="53"/>
      <c r="AL21" s="53">
        <v>153</v>
      </c>
      <c r="AM21" s="53"/>
      <c r="AN21" s="5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</row>
    <row r="22" spans="1:58" ht="15" customHeight="1" thickBot="1">
      <c r="A22" s="9"/>
      <c r="B22" s="9"/>
      <c r="C22" s="9"/>
      <c r="D22" s="9"/>
      <c r="E22" s="35"/>
      <c r="F22" s="51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2"/>
      <c r="AP22" s="2"/>
      <c r="AQ22" s="2"/>
    </row>
    <row r="23" spans="1:58" ht="21" customHeight="1">
      <c r="A23" s="5" t="s">
        <v>25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58" ht="33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58" ht="24.9" customHeight="1">
      <c r="A25" s="27" t="s">
        <v>70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6"/>
      <c r="AP25" s="26"/>
      <c r="AQ25" s="26"/>
    </row>
    <row r="26" spans="1:58" ht="13.8" thickBot="1">
      <c r="A26" s="1" t="s">
        <v>69</v>
      </c>
      <c r="AG26" s="25" t="s">
        <v>46</v>
      </c>
      <c r="AH26" s="25"/>
      <c r="AI26" s="25"/>
      <c r="AJ26" s="25"/>
      <c r="AK26" s="25"/>
      <c r="AL26" s="25"/>
      <c r="AM26" s="25"/>
      <c r="AN26" s="25"/>
    </row>
    <row r="27" spans="1:58" ht="30" customHeight="1">
      <c r="A27" s="24" t="s">
        <v>68</v>
      </c>
      <c r="B27" s="23"/>
      <c r="C27" s="23"/>
      <c r="D27" s="23"/>
      <c r="E27" s="23"/>
      <c r="F27" s="23" t="s">
        <v>44</v>
      </c>
      <c r="G27" s="23"/>
      <c r="H27" s="23"/>
      <c r="I27" s="23"/>
      <c r="J27" s="23"/>
      <c r="K27" s="23" t="s">
        <v>67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 t="s">
        <v>66</v>
      </c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2"/>
    </row>
    <row r="28" spans="1:58" ht="30" customHeight="1">
      <c r="A28" s="21"/>
      <c r="B28" s="20"/>
      <c r="C28" s="20"/>
      <c r="D28" s="20"/>
      <c r="E28" s="20"/>
      <c r="F28" s="20"/>
      <c r="G28" s="20"/>
      <c r="H28" s="20"/>
      <c r="I28" s="20"/>
      <c r="J28" s="20"/>
      <c r="K28" s="20" t="s">
        <v>0</v>
      </c>
      <c r="L28" s="20"/>
      <c r="M28" s="20"/>
      <c r="N28" s="20"/>
      <c r="O28" s="20" t="s">
        <v>21</v>
      </c>
      <c r="P28" s="20"/>
      <c r="Q28" s="20"/>
      <c r="R28" s="20"/>
      <c r="S28" s="20" t="s">
        <v>20</v>
      </c>
      <c r="T28" s="20"/>
      <c r="U28" s="20"/>
      <c r="V28" s="20"/>
      <c r="W28" s="20" t="s">
        <v>41</v>
      </c>
      <c r="X28" s="20"/>
      <c r="Y28" s="20"/>
      <c r="Z28" s="20" t="s">
        <v>21</v>
      </c>
      <c r="AA28" s="20"/>
      <c r="AB28" s="20"/>
      <c r="AC28" s="20" t="s">
        <v>20</v>
      </c>
      <c r="AD28" s="20"/>
      <c r="AE28" s="20"/>
      <c r="AF28" s="20" t="s">
        <v>19</v>
      </c>
      <c r="AG28" s="20"/>
      <c r="AH28" s="20"/>
      <c r="AI28" s="20" t="s">
        <v>18</v>
      </c>
      <c r="AJ28" s="20"/>
      <c r="AK28" s="20"/>
      <c r="AL28" s="20" t="s">
        <v>17</v>
      </c>
      <c r="AM28" s="20"/>
      <c r="AN28" s="19"/>
    </row>
    <row r="29" spans="1:58" ht="15" customHeight="1">
      <c r="A29" s="17"/>
      <c r="B29" s="17"/>
      <c r="C29" s="17"/>
      <c r="D29" s="17"/>
      <c r="E29" s="18"/>
      <c r="F29" s="49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58" ht="27.9" hidden="1" customHeight="1" outlineLevel="1">
      <c r="A30" s="16" t="s">
        <v>51</v>
      </c>
      <c r="B30" s="4"/>
      <c r="C30" s="4"/>
      <c r="D30" s="4"/>
      <c r="E30" s="15"/>
      <c r="F30" s="37">
        <f>SUM(F31:J33)</f>
        <v>3</v>
      </c>
      <c r="G30" s="36"/>
      <c r="H30" s="36"/>
      <c r="I30" s="36"/>
      <c r="J30" s="36"/>
      <c r="K30" s="36">
        <f>SUM(O30:V30)</f>
        <v>75</v>
      </c>
      <c r="L30" s="36"/>
      <c r="M30" s="36"/>
      <c r="N30" s="36"/>
      <c r="O30" s="36">
        <f>SUM(O31:O33)</f>
        <v>53</v>
      </c>
      <c r="P30" s="36"/>
      <c r="Q30" s="36"/>
      <c r="R30" s="36"/>
      <c r="S30" s="36">
        <f>SUM(S31:S33)</f>
        <v>22</v>
      </c>
      <c r="T30" s="36"/>
      <c r="U30" s="36"/>
      <c r="V30" s="36"/>
      <c r="W30" s="36">
        <f>SUM(Z30:AE30)</f>
        <v>625</v>
      </c>
      <c r="X30" s="36"/>
      <c r="Y30" s="36"/>
      <c r="Z30" s="36">
        <f>SUM(Z31:Z33)</f>
        <v>353</v>
      </c>
      <c r="AA30" s="36"/>
      <c r="AB30" s="36"/>
      <c r="AC30" s="36">
        <f>SUM(AC31:AC33)</f>
        <v>272</v>
      </c>
      <c r="AD30" s="36"/>
      <c r="AE30" s="36"/>
      <c r="AF30" s="36">
        <f>SUM(AF31:AF33)</f>
        <v>229</v>
      </c>
      <c r="AG30" s="36"/>
      <c r="AH30" s="36"/>
      <c r="AI30" s="36">
        <f>SUM(AI31:AI33)</f>
        <v>191</v>
      </c>
      <c r="AJ30" s="36"/>
      <c r="AK30" s="36"/>
      <c r="AL30" s="36">
        <f>SUM(AL31:AL33)</f>
        <v>205</v>
      </c>
      <c r="AM30" s="36"/>
      <c r="AN30" s="36"/>
    </row>
    <row r="31" spans="1:58" ht="17.100000000000001" hidden="1" customHeight="1" outlineLevel="1">
      <c r="A31" s="39" t="s">
        <v>65</v>
      </c>
      <c r="B31" s="39"/>
      <c r="C31" s="39"/>
      <c r="D31" s="39"/>
      <c r="E31" s="38"/>
      <c r="F31" s="37">
        <v>1</v>
      </c>
      <c r="G31" s="36"/>
      <c r="H31" s="36"/>
      <c r="I31" s="36"/>
      <c r="J31" s="36"/>
      <c r="K31" s="36">
        <f>SUM(O31:V31)</f>
        <v>46</v>
      </c>
      <c r="L31" s="36"/>
      <c r="M31" s="36"/>
      <c r="N31" s="36"/>
      <c r="O31" s="36">
        <v>34</v>
      </c>
      <c r="P31" s="36"/>
      <c r="Q31" s="36"/>
      <c r="R31" s="36"/>
      <c r="S31" s="36">
        <v>12</v>
      </c>
      <c r="T31" s="36"/>
      <c r="U31" s="36"/>
      <c r="V31" s="36"/>
      <c r="W31" s="36">
        <f>SUM(Z31:AE31)</f>
        <v>344</v>
      </c>
      <c r="X31" s="36"/>
      <c r="Y31" s="36"/>
      <c r="Z31" s="36">
        <v>234</v>
      </c>
      <c r="AA31" s="36"/>
      <c r="AB31" s="36"/>
      <c r="AC31" s="36">
        <v>110</v>
      </c>
      <c r="AD31" s="36"/>
      <c r="AE31" s="36"/>
      <c r="AF31" s="36">
        <v>117</v>
      </c>
      <c r="AG31" s="36"/>
      <c r="AH31" s="36"/>
      <c r="AI31" s="36">
        <v>104</v>
      </c>
      <c r="AJ31" s="36"/>
      <c r="AK31" s="36"/>
      <c r="AL31" s="36">
        <v>123</v>
      </c>
      <c r="AM31" s="36"/>
      <c r="AN31" s="36"/>
    </row>
    <row r="32" spans="1:58" ht="17.100000000000001" hidden="1" customHeight="1" outlineLevel="1">
      <c r="A32" s="39" t="s">
        <v>64</v>
      </c>
      <c r="B32" s="39"/>
      <c r="C32" s="39"/>
      <c r="D32" s="39"/>
      <c r="E32" s="39"/>
      <c r="F32" s="37">
        <v>1</v>
      </c>
      <c r="G32" s="37"/>
      <c r="H32" s="37"/>
      <c r="I32" s="37"/>
      <c r="J32" s="37"/>
      <c r="K32" s="36">
        <f>SUM(O32:V32)</f>
        <v>16</v>
      </c>
      <c r="L32" s="36"/>
      <c r="M32" s="36"/>
      <c r="N32" s="36"/>
      <c r="O32" s="36">
        <v>8</v>
      </c>
      <c r="P32" s="36"/>
      <c r="Q32" s="36"/>
      <c r="R32" s="36"/>
      <c r="S32" s="36">
        <v>8</v>
      </c>
      <c r="T32" s="36"/>
      <c r="U32" s="36"/>
      <c r="V32" s="36"/>
      <c r="W32" s="36">
        <f>SUM(Z32:AE32)</f>
        <v>51</v>
      </c>
      <c r="X32" s="36"/>
      <c r="Y32" s="36"/>
      <c r="Z32" s="36">
        <v>25</v>
      </c>
      <c r="AA32" s="36"/>
      <c r="AB32" s="36"/>
      <c r="AC32" s="36">
        <v>26</v>
      </c>
      <c r="AD32" s="36"/>
      <c r="AE32" s="36"/>
      <c r="AF32" s="36">
        <v>15</v>
      </c>
      <c r="AG32" s="36"/>
      <c r="AH32" s="36"/>
      <c r="AI32" s="36">
        <v>17</v>
      </c>
      <c r="AJ32" s="36"/>
      <c r="AK32" s="36"/>
      <c r="AL32" s="36">
        <v>19</v>
      </c>
      <c r="AM32" s="36"/>
      <c r="AN32" s="36"/>
    </row>
    <row r="33" spans="1:40" ht="17.100000000000001" hidden="1" customHeight="1" outlineLevel="1">
      <c r="A33" s="39" t="s">
        <v>60</v>
      </c>
      <c r="B33" s="39"/>
      <c r="C33" s="39"/>
      <c r="D33" s="39"/>
      <c r="E33" s="39"/>
      <c r="F33" s="37">
        <v>1</v>
      </c>
      <c r="G33" s="37"/>
      <c r="H33" s="37"/>
      <c r="I33" s="37"/>
      <c r="J33" s="37"/>
      <c r="K33" s="36">
        <f>SUM(O33:V33)</f>
        <v>13</v>
      </c>
      <c r="L33" s="36"/>
      <c r="M33" s="36"/>
      <c r="N33" s="36"/>
      <c r="O33" s="36">
        <v>11</v>
      </c>
      <c r="P33" s="36"/>
      <c r="Q33" s="36"/>
      <c r="R33" s="36"/>
      <c r="S33" s="36">
        <v>2</v>
      </c>
      <c r="T33" s="36"/>
      <c r="U33" s="36"/>
      <c r="V33" s="36"/>
      <c r="W33" s="36">
        <f>SUM(Z33:AE33)</f>
        <v>230</v>
      </c>
      <c r="X33" s="36"/>
      <c r="Y33" s="36"/>
      <c r="Z33" s="36">
        <v>94</v>
      </c>
      <c r="AA33" s="36"/>
      <c r="AB33" s="36"/>
      <c r="AC33" s="36">
        <v>136</v>
      </c>
      <c r="AD33" s="36"/>
      <c r="AE33" s="36"/>
      <c r="AF33" s="36">
        <v>97</v>
      </c>
      <c r="AG33" s="36"/>
      <c r="AH33" s="36"/>
      <c r="AI33" s="36">
        <v>70</v>
      </c>
      <c r="AJ33" s="36"/>
      <c r="AK33" s="36"/>
      <c r="AL33" s="36">
        <v>63</v>
      </c>
      <c r="AM33" s="36"/>
      <c r="AN33" s="36"/>
    </row>
    <row r="34" spans="1:40" ht="27.9" hidden="1" customHeight="1" outlineLevel="1">
      <c r="A34" s="16" t="s">
        <v>38</v>
      </c>
      <c r="B34" s="4"/>
      <c r="C34" s="4"/>
      <c r="D34" s="4"/>
      <c r="E34" s="15"/>
      <c r="F34" s="37">
        <f>SUM(F35:J37)</f>
        <v>3</v>
      </c>
      <c r="G34" s="36"/>
      <c r="H34" s="36"/>
      <c r="I34" s="36"/>
      <c r="J34" s="36"/>
      <c r="K34" s="36">
        <f>SUM(O34:V34)</f>
        <v>73</v>
      </c>
      <c r="L34" s="36"/>
      <c r="M34" s="36"/>
      <c r="N34" s="36"/>
      <c r="O34" s="36">
        <f>SUM(O35:O37)</f>
        <v>54</v>
      </c>
      <c r="P34" s="36"/>
      <c r="Q34" s="36"/>
      <c r="R34" s="36"/>
      <c r="S34" s="36">
        <f>SUM(S35:S37)</f>
        <v>19</v>
      </c>
      <c r="T34" s="36"/>
      <c r="U34" s="36"/>
      <c r="V34" s="36"/>
      <c r="W34" s="36">
        <f>SUM(Z34:AE34)</f>
        <v>589</v>
      </c>
      <c r="X34" s="36"/>
      <c r="Y34" s="36"/>
      <c r="Z34" s="36">
        <f>SUM(Z35:Z37)</f>
        <v>333</v>
      </c>
      <c r="AA34" s="36"/>
      <c r="AB34" s="36"/>
      <c r="AC34" s="36">
        <f>SUM(AC35:AC37)</f>
        <v>256</v>
      </c>
      <c r="AD34" s="36"/>
      <c r="AE34" s="36"/>
      <c r="AF34" s="36">
        <f>SUM(AF35:AF37)</f>
        <v>207</v>
      </c>
      <c r="AG34" s="36"/>
      <c r="AH34" s="36"/>
      <c r="AI34" s="36">
        <f>SUM(AI35:AI37)</f>
        <v>199</v>
      </c>
      <c r="AJ34" s="36"/>
      <c r="AK34" s="36"/>
      <c r="AL34" s="36">
        <f>SUM(AL35:AL37)</f>
        <v>183</v>
      </c>
      <c r="AM34" s="36"/>
      <c r="AN34" s="36"/>
    </row>
    <row r="35" spans="1:40" ht="30" hidden="1" customHeight="1" outlineLevel="1">
      <c r="A35" s="48" t="s">
        <v>65</v>
      </c>
      <c r="B35" s="48"/>
      <c r="C35" s="48"/>
      <c r="D35" s="48"/>
      <c r="E35" s="47"/>
      <c r="F35" s="44">
        <v>1</v>
      </c>
      <c r="G35" s="43"/>
      <c r="H35" s="43"/>
      <c r="I35" s="43"/>
      <c r="J35" s="43"/>
      <c r="K35" s="43">
        <f>SUM(O35:V35)</f>
        <v>45</v>
      </c>
      <c r="L35" s="43"/>
      <c r="M35" s="43"/>
      <c r="N35" s="43"/>
      <c r="O35" s="43">
        <v>34</v>
      </c>
      <c r="P35" s="43"/>
      <c r="Q35" s="43"/>
      <c r="R35" s="43"/>
      <c r="S35" s="43">
        <v>11</v>
      </c>
      <c r="T35" s="43"/>
      <c r="U35" s="43"/>
      <c r="V35" s="43"/>
      <c r="W35" s="43">
        <f>SUM(Z35:AE35)</f>
        <v>328</v>
      </c>
      <c r="X35" s="43"/>
      <c r="Y35" s="43"/>
      <c r="Z35" s="43">
        <v>222</v>
      </c>
      <c r="AA35" s="43"/>
      <c r="AB35" s="43"/>
      <c r="AC35" s="43">
        <v>106</v>
      </c>
      <c r="AD35" s="43"/>
      <c r="AE35" s="43"/>
      <c r="AF35" s="43">
        <v>108</v>
      </c>
      <c r="AG35" s="43"/>
      <c r="AH35" s="43"/>
      <c r="AI35" s="43">
        <v>116</v>
      </c>
      <c r="AJ35" s="43"/>
      <c r="AK35" s="43"/>
      <c r="AL35" s="43">
        <v>104</v>
      </c>
      <c r="AM35" s="43"/>
      <c r="AN35" s="43"/>
    </row>
    <row r="36" spans="1:40" ht="30" hidden="1" customHeight="1" outlineLevel="1">
      <c r="A36" s="39" t="s">
        <v>64</v>
      </c>
      <c r="B36" s="39"/>
      <c r="C36" s="39"/>
      <c r="D36" s="39"/>
      <c r="E36" s="38"/>
      <c r="F36" s="37">
        <v>1</v>
      </c>
      <c r="G36" s="36"/>
      <c r="H36" s="36"/>
      <c r="I36" s="36"/>
      <c r="J36" s="36"/>
      <c r="K36" s="36">
        <f>SUM(O36:V36)</f>
        <v>15</v>
      </c>
      <c r="L36" s="36"/>
      <c r="M36" s="36"/>
      <c r="N36" s="36"/>
      <c r="O36" s="36">
        <v>9</v>
      </c>
      <c r="P36" s="36"/>
      <c r="Q36" s="36"/>
      <c r="R36" s="36"/>
      <c r="S36" s="36">
        <v>6</v>
      </c>
      <c r="T36" s="36"/>
      <c r="U36" s="36"/>
      <c r="V36" s="36"/>
      <c r="W36" s="36">
        <f>SUM(Z36:AE36)</f>
        <v>37</v>
      </c>
      <c r="X36" s="36"/>
      <c r="Y36" s="36"/>
      <c r="Z36" s="36">
        <v>19</v>
      </c>
      <c r="AA36" s="36"/>
      <c r="AB36" s="36"/>
      <c r="AC36" s="36">
        <v>18</v>
      </c>
      <c r="AD36" s="36"/>
      <c r="AE36" s="36"/>
      <c r="AF36" s="36">
        <v>9</v>
      </c>
      <c r="AG36" s="36"/>
      <c r="AH36" s="36"/>
      <c r="AI36" s="36">
        <v>12</v>
      </c>
      <c r="AJ36" s="36"/>
      <c r="AK36" s="36"/>
      <c r="AL36" s="36">
        <v>16</v>
      </c>
      <c r="AM36" s="36"/>
      <c r="AN36" s="36"/>
    </row>
    <row r="37" spans="1:40" ht="30" hidden="1" customHeight="1" outlineLevel="1">
      <c r="A37" s="39" t="s">
        <v>60</v>
      </c>
      <c r="B37" s="39"/>
      <c r="C37" s="39"/>
      <c r="D37" s="39"/>
      <c r="E37" s="39"/>
      <c r="F37" s="37">
        <v>1</v>
      </c>
      <c r="G37" s="37"/>
      <c r="H37" s="37"/>
      <c r="I37" s="37"/>
      <c r="J37" s="37"/>
      <c r="K37" s="36">
        <f>SUM(O37:V37)</f>
        <v>13</v>
      </c>
      <c r="L37" s="36"/>
      <c r="M37" s="36"/>
      <c r="N37" s="36"/>
      <c r="O37" s="36">
        <v>11</v>
      </c>
      <c r="P37" s="36"/>
      <c r="Q37" s="36"/>
      <c r="R37" s="36"/>
      <c r="S37" s="36">
        <v>2</v>
      </c>
      <c r="T37" s="36"/>
      <c r="U37" s="36"/>
      <c r="V37" s="36"/>
      <c r="W37" s="36">
        <f>SUM(Z37:AE37)</f>
        <v>224</v>
      </c>
      <c r="X37" s="36"/>
      <c r="Y37" s="36"/>
      <c r="Z37" s="36">
        <v>92</v>
      </c>
      <c r="AA37" s="36"/>
      <c r="AB37" s="36"/>
      <c r="AC37" s="36">
        <v>132</v>
      </c>
      <c r="AD37" s="36"/>
      <c r="AE37" s="36"/>
      <c r="AF37" s="36">
        <v>90</v>
      </c>
      <c r="AG37" s="36"/>
      <c r="AH37" s="36"/>
      <c r="AI37" s="36">
        <v>71</v>
      </c>
      <c r="AJ37" s="36"/>
      <c r="AK37" s="36"/>
      <c r="AL37" s="36">
        <v>63</v>
      </c>
      <c r="AM37" s="36"/>
      <c r="AN37" s="36"/>
    </row>
    <row r="38" spans="1:40" ht="27.9" hidden="1" customHeight="1" outlineLevel="1">
      <c r="A38" s="16" t="s">
        <v>37</v>
      </c>
      <c r="B38" s="4"/>
      <c r="C38" s="4"/>
      <c r="D38" s="4"/>
      <c r="E38" s="15"/>
      <c r="F38" s="37">
        <f>SUM(F39:J41)</f>
        <v>3</v>
      </c>
      <c r="G38" s="36"/>
      <c r="H38" s="36"/>
      <c r="I38" s="36"/>
      <c r="J38" s="36"/>
      <c r="K38" s="36">
        <f>SUM(O38:V38)</f>
        <v>72</v>
      </c>
      <c r="L38" s="36"/>
      <c r="M38" s="36"/>
      <c r="N38" s="36"/>
      <c r="O38" s="36">
        <f>SUM(O39:O41)</f>
        <v>48</v>
      </c>
      <c r="P38" s="36"/>
      <c r="Q38" s="36"/>
      <c r="R38" s="36"/>
      <c r="S38" s="36">
        <f>SUM(S39:S41)</f>
        <v>24</v>
      </c>
      <c r="T38" s="36"/>
      <c r="U38" s="36"/>
      <c r="V38" s="36"/>
      <c r="W38" s="36">
        <f>SUM(Z38:AE38)</f>
        <v>565</v>
      </c>
      <c r="X38" s="36"/>
      <c r="Y38" s="36"/>
      <c r="Z38" s="36">
        <f>SUM(Z39:Z41)</f>
        <v>329</v>
      </c>
      <c r="AA38" s="36"/>
      <c r="AB38" s="36"/>
      <c r="AC38" s="36">
        <f>SUM(AC39:AC41)</f>
        <v>236</v>
      </c>
      <c r="AD38" s="36"/>
      <c r="AE38" s="36"/>
      <c r="AF38" s="36">
        <f>SUM(AF39:AF41)</f>
        <v>205</v>
      </c>
      <c r="AG38" s="36"/>
      <c r="AH38" s="36"/>
      <c r="AI38" s="36">
        <f>SUM(AI39:AI41)</f>
        <v>177</v>
      </c>
      <c r="AJ38" s="36"/>
      <c r="AK38" s="36"/>
      <c r="AL38" s="36">
        <f>SUM(AL39:AL41)</f>
        <v>183</v>
      </c>
      <c r="AM38" s="36"/>
      <c r="AN38" s="36"/>
    </row>
    <row r="39" spans="1:40" ht="30" hidden="1" customHeight="1" outlineLevel="1">
      <c r="A39" s="48" t="s">
        <v>65</v>
      </c>
      <c r="B39" s="48"/>
      <c r="C39" s="48"/>
      <c r="D39" s="48"/>
      <c r="E39" s="47"/>
      <c r="F39" s="44">
        <v>1</v>
      </c>
      <c r="G39" s="43"/>
      <c r="H39" s="43"/>
      <c r="I39" s="43"/>
      <c r="J39" s="43"/>
      <c r="K39" s="43">
        <f>SUM(O39:V39)</f>
        <v>45</v>
      </c>
      <c r="L39" s="43"/>
      <c r="M39" s="43"/>
      <c r="N39" s="43"/>
      <c r="O39" s="43">
        <v>31</v>
      </c>
      <c r="P39" s="43"/>
      <c r="Q39" s="43"/>
      <c r="R39" s="43"/>
      <c r="S39" s="43">
        <v>14</v>
      </c>
      <c r="T39" s="43"/>
      <c r="U39" s="43"/>
      <c r="V39" s="43"/>
      <c r="W39" s="43">
        <f>SUM(Z39:AE39)</f>
        <v>318</v>
      </c>
      <c r="X39" s="43"/>
      <c r="Y39" s="43"/>
      <c r="Z39" s="43">
        <v>218</v>
      </c>
      <c r="AA39" s="43"/>
      <c r="AB39" s="43"/>
      <c r="AC39" s="43">
        <v>100</v>
      </c>
      <c r="AD39" s="43"/>
      <c r="AE39" s="43"/>
      <c r="AF39" s="43">
        <v>99</v>
      </c>
      <c r="AG39" s="43"/>
      <c r="AH39" s="43"/>
      <c r="AI39" s="43">
        <v>104</v>
      </c>
      <c r="AJ39" s="43"/>
      <c r="AK39" s="43"/>
      <c r="AL39" s="43">
        <v>115</v>
      </c>
      <c r="AM39" s="43"/>
      <c r="AN39" s="43"/>
    </row>
    <row r="40" spans="1:40" ht="30" hidden="1" customHeight="1" outlineLevel="1">
      <c r="A40" s="39" t="s">
        <v>64</v>
      </c>
      <c r="B40" s="39"/>
      <c r="C40" s="39"/>
      <c r="D40" s="39"/>
      <c r="E40" s="38"/>
      <c r="F40" s="37">
        <v>1</v>
      </c>
      <c r="G40" s="36"/>
      <c r="H40" s="36"/>
      <c r="I40" s="36"/>
      <c r="J40" s="36"/>
      <c r="K40" s="36">
        <f>SUM(O40:V40)</f>
        <v>13</v>
      </c>
      <c r="L40" s="36"/>
      <c r="M40" s="36"/>
      <c r="N40" s="36"/>
      <c r="O40" s="36">
        <v>6</v>
      </c>
      <c r="P40" s="36"/>
      <c r="Q40" s="36"/>
      <c r="R40" s="36"/>
      <c r="S40" s="36">
        <v>7</v>
      </c>
      <c r="T40" s="36"/>
      <c r="U40" s="36"/>
      <c r="V40" s="36"/>
      <c r="W40" s="36">
        <f>SUM(Z40:AE40)</f>
        <v>35</v>
      </c>
      <c r="X40" s="36"/>
      <c r="Y40" s="36"/>
      <c r="Z40" s="36">
        <v>21</v>
      </c>
      <c r="AA40" s="36"/>
      <c r="AB40" s="36"/>
      <c r="AC40" s="36">
        <v>14</v>
      </c>
      <c r="AD40" s="36"/>
      <c r="AE40" s="36"/>
      <c r="AF40" s="36">
        <v>16</v>
      </c>
      <c r="AG40" s="36"/>
      <c r="AH40" s="36"/>
      <c r="AI40" s="36">
        <v>8</v>
      </c>
      <c r="AJ40" s="36"/>
      <c r="AK40" s="36"/>
      <c r="AL40" s="36">
        <v>11</v>
      </c>
      <c r="AM40" s="36"/>
      <c r="AN40" s="36"/>
    </row>
    <row r="41" spans="1:40" ht="30" hidden="1" customHeight="1" outlineLevel="1">
      <c r="A41" s="39" t="s">
        <v>60</v>
      </c>
      <c r="B41" s="39"/>
      <c r="C41" s="39"/>
      <c r="D41" s="39"/>
      <c r="E41" s="39"/>
      <c r="F41" s="37">
        <v>1</v>
      </c>
      <c r="G41" s="37"/>
      <c r="H41" s="37"/>
      <c r="I41" s="37"/>
      <c r="J41" s="37"/>
      <c r="K41" s="36">
        <f>SUM(O41:V41)</f>
        <v>14</v>
      </c>
      <c r="L41" s="36"/>
      <c r="M41" s="36"/>
      <c r="N41" s="36"/>
      <c r="O41" s="36">
        <v>11</v>
      </c>
      <c r="P41" s="36"/>
      <c r="Q41" s="36"/>
      <c r="R41" s="36"/>
      <c r="S41" s="36">
        <v>3</v>
      </c>
      <c r="T41" s="36"/>
      <c r="U41" s="36"/>
      <c r="V41" s="36"/>
      <c r="W41" s="36">
        <f>SUM(Z41:AE41)</f>
        <v>212</v>
      </c>
      <c r="X41" s="36"/>
      <c r="Y41" s="36"/>
      <c r="Z41" s="36">
        <v>90</v>
      </c>
      <c r="AA41" s="36"/>
      <c r="AB41" s="36"/>
      <c r="AC41" s="36">
        <v>122</v>
      </c>
      <c r="AD41" s="36"/>
      <c r="AE41" s="36"/>
      <c r="AF41" s="36">
        <v>90</v>
      </c>
      <c r="AG41" s="36"/>
      <c r="AH41" s="36"/>
      <c r="AI41" s="36">
        <v>65</v>
      </c>
      <c r="AJ41" s="36"/>
      <c r="AK41" s="36"/>
      <c r="AL41" s="36">
        <v>57</v>
      </c>
      <c r="AM41" s="36"/>
      <c r="AN41" s="36"/>
    </row>
    <row r="42" spans="1:40" ht="27.9" hidden="1" customHeight="1" outlineLevel="1">
      <c r="A42" s="16" t="s">
        <v>36</v>
      </c>
      <c r="B42" s="4"/>
      <c r="C42" s="4"/>
      <c r="D42" s="4"/>
      <c r="E42" s="15"/>
      <c r="F42" s="37">
        <f>SUM(F43:J46)</f>
        <v>4</v>
      </c>
      <c r="G42" s="36"/>
      <c r="H42" s="36"/>
      <c r="I42" s="36"/>
      <c r="J42" s="36"/>
      <c r="K42" s="36">
        <f>SUM(O42:V42)</f>
        <v>70</v>
      </c>
      <c r="L42" s="36"/>
      <c r="M42" s="36"/>
      <c r="N42" s="36"/>
      <c r="O42" s="36">
        <f>SUM(O43:O46)</f>
        <v>52</v>
      </c>
      <c r="P42" s="36"/>
      <c r="Q42" s="36"/>
      <c r="R42" s="36"/>
      <c r="S42" s="36">
        <f>SUM(S43:S46)</f>
        <v>18</v>
      </c>
      <c r="T42" s="36"/>
      <c r="U42" s="36"/>
      <c r="V42" s="36"/>
      <c r="W42" s="36">
        <f>SUM(Z42:AE42)</f>
        <v>561</v>
      </c>
      <c r="X42" s="36"/>
      <c r="Y42" s="36"/>
      <c r="Z42" s="36">
        <f>SUM(Z43:Z46)</f>
        <v>336</v>
      </c>
      <c r="AA42" s="36"/>
      <c r="AB42" s="36"/>
      <c r="AC42" s="36">
        <f>SUM(AC43:AC46)</f>
        <v>225</v>
      </c>
      <c r="AD42" s="36"/>
      <c r="AE42" s="36"/>
      <c r="AF42" s="36">
        <f>SUM(AF43:AF46)</f>
        <v>205</v>
      </c>
      <c r="AG42" s="36"/>
      <c r="AH42" s="36"/>
      <c r="AI42" s="36">
        <f>SUM(AI43:AI46)</f>
        <v>191</v>
      </c>
      <c r="AJ42" s="36"/>
      <c r="AK42" s="36"/>
      <c r="AL42" s="36">
        <f>SUM(AL43:AL46)</f>
        <v>165</v>
      </c>
      <c r="AM42" s="36"/>
      <c r="AN42" s="36"/>
    </row>
    <row r="43" spans="1:40" ht="30" hidden="1" customHeight="1" outlineLevel="1">
      <c r="A43" s="46" t="s">
        <v>61</v>
      </c>
      <c r="B43" s="46"/>
      <c r="C43" s="46"/>
      <c r="D43" s="46"/>
      <c r="E43" s="45"/>
      <c r="F43" s="44">
        <v>1</v>
      </c>
      <c r="G43" s="43"/>
      <c r="H43" s="43"/>
      <c r="I43" s="43"/>
      <c r="J43" s="43"/>
      <c r="K43" s="43">
        <f>SUM(O43:V43)</f>
        <v>18</v>
      </c>
      <c r="L43" s="43"/>
      <c r="M43" s="43"/>
      <c r="N43" s="43"/>
      <c r="O43" s="43">
        <v>14</v>
      </c>
      <c r="P43" s="43"/>
      <c r="Q43" s="43"/>
      <c r="R43" s="43"/>
      <c r="S43" s="43">
        <v>4</v>
      </c>
      <c r="T43" s="43"/>
      <c r="U43" s="43"/>
      <c r="V43" s="43"/>
      <c r="W43" s="43">
        <f>SUM(Z43:AE43)</f>
        <v>118</v>
      </c>
      <c r="X43" s="43"/>
      <c r="Y43" s="43"/>
      <c r="Z43" s="43">
        <v>71</v>
      </c>
      <c r="AA43" s="43"/>
      <c r="AB43" s="43"/>
      <c r="AC43" s="43">
        <v>47</v>
      </c>
      <c r="AD43" s="43"/>
      <c r="AE43" s="43"/>
      <c r="AF43" s="43">
        <v>118</v>
      </c>
      <c r="AG43" s="43"/>
      <c r="AH43" s="43"/>
      <c r="AI43" s="43">
        <v>0</v>
      </c>
      <c r="AJ43" s="43"/>
      <c r="AK43" s="43"/>
      <c r="AL43" s="43">
        <v>0</v>
      </c>
      <c r="AM43" s="43"/>
      <c r="AN43" s="43"/>
    </row>
    <row r="44" spans="1:40" ht="30" hidden="1" customHeight="1" outlineLevel="1">
      <c r="A44" s="39" t="s">
        <v>65</v>
      </c>
      <c r="B44" s="39"/>
      <c r="C44" s="39"/>
      <c r="D44" s="39"/>
      <c r="E44" s="38"/>
      <c r="F44" s="37">
        <v>1</v>
      </c>
      <c r="G44" s="36"/>
      <c r="H44" s="36"/>
      <c r="I44" s="36"/>
      <c r="J44" s="36"/>
      <c r="K44" s="36">
        <f>SUM(O44:V44)</f>
        <v>28</v>
      </c>
      <c r="L44" s="36"/>
      <c r="M44" s="36"/>
      <c r="N44" s="36"/>
      <c r="O44" s="36">
        <v>21</v>
      </c>
      <c r="P44" s="36"/>
      <c r="Q44" s="36"/>
      <c r="R44" s="36"/>
      <c r="S44" s="36">
        <v>7</v>
      </c>
      <c r="T44" s="36"/>
      <c r="U44" s="36"/>
      <c r="V44" s="36"/>
      <c r="W44" s="36">
        <f>SUM(Z44:AE44)</f>
        <v>199</v>
      </c>
      <c r="X44" s="36"/>
      <c r="Y44" s="36"/>
      <c r="Z44" s="36">
        <v>138</v>
      </c>
      <c r="AA44" s="36"/>
      <c r="AB44" s="36"/>
      <c r="AC44" s="36">
        <v>61</v>
      </c>
      <c r="AD44" s="36"/>
      <c r="AE44" s="36"/>
      <c r="AF44" s="36">
        <v>0</v>
      </c>
      <c r="AG44" s="36"/>
      <c r="AH44" s="36"/>
      <c r="AI44" s="36">
        <v>98</v>
      </c>
      <c r="AJ44" s="36"/>
      <c r="AK44" s="36"/>
      <c r="AL44" s="36">
        <v>101</v>
      </c>
      <c r="AM44" s="36"/>
      <c r="AN44" s="36"/>
    </row>
    <row r="45" spans="1:40" ht="30" hidden="1" customHeight="1" outlineLevel="1">
      <c r="A45" s="39" t="s">
        <v>64</v>
      </c>
      <c r="B45" s="39"/>
      <c r="C45" s="39"/>
      <c r="D45" s="39"/>
      <c r="E45" s="39"/>
      <c r="F45" s="37">
        <v>1</v>
      </c>
      <c r="G45" s="37"/>
      <c r="H45" s="37"/>
      <c r="I45" s="37"/>
      <c r="J45" s="37"/>
      <c r="K45" s="36">
        <f>SUM(O45:V45)</f>
        <v>10</v>
      </c>
      <c r="L45" s="36"/>
      <c r="M45" s="36"/>
      <c r="N45" s="36"/>
      <c r="O45" s="36">
        <v>7</v>
      </c>
      <c r="P45" s="36"/>
      <c r="Q45" s="36"/>
      <c r="R45" s="36"/>
      <c r="S45" s="36">
        <v>3</v>
      </c>
      <c r="T45" s="36"/>
      <c r="U45" s="36"/>
      <c r="V45" s="36"/>
      <c r="W45" s="36">
        <f>SUM(Z45:AE45)</f>
        <v>19</v>
      </c>
      <c r="X45" s="36"/>
      <c r="Y45" s="36"/>
      <c r="Z45" s="36">
        <v>10</v>
      </c>
      <c r="AA45" s="36"/>
      <c r="AB45" s="36"/>
      <c r="AC45" s="36">
        <v>9</v>
      </c>
      <c r="AD45" s="36"/>
      <c r="AE45" s="36"/>
      <c r="AF45" s="36">
        <v>0</v>
      </c>
      <c r="AG45" s="36"/>
      <c r="AH45" s="36"/>
      <c r="AI45" s="36">
        <v>13</v>
      </c>
      <c r="AJ45" s="36"/>
      <c r="AK45" s="36"/>
      <c r="AL45" s="36">
        <v>6</v>
      </c>
      <c r="AM45" s="36"/>
      <c r="AN45" s="36"/>
    </row>
    <row r="46" spans="1:40" ht="30" hidden="1" customHeight="1" outlineLevel="1">
      <c r="A46" s="39" t="s">
        <v>60</v>
      </c>
      <c r="B46" s="39"/>
      <c r="C46" s="39"/>
      <c r="D46" s="39"/>
      <c r="E46" s="39"/>
      <c r="F46" s="37">
        <v>1</v>
      </c>
      <c r="G46" s="37"/>
      <c r="H46" s="37"/>
      <c r="I46" s="37"/>
      <c r="J46" s="37"/>
      <c r="K46" s="36">
        <f>SUM(O46:V46)</f>
        <v>14</v>
      </c>
      <c r="L46" s="36"/>
      <c r="M46" s="36"/>
      <c r="N46" s="36"/>
      <c r="O46" s="36">
        <v>10</v>
      </c>
      <c r="P46" s="36"/>
      <c r="Q46" s="36"/>
      <c r="R46" s="36"/>
      <c r="S46" s="36">
        <v>4</v>
      </c>
      <c r="T46" s="36"/>
      <c r="U46" s="36"/>
      <c r="V46" s="36"/>
      <c r="W46" s="36">
        <f>SUM(Z46:AE46)</f>
        <v>225</v>
      </c>
      <c r="X46" s="36"/>
      <c r="Y46" s="36"/>
      <c r="Z46" s="36">
        <v>117</v>
      </c>
      <c r="AA46" s="36"/>
      <c r="AB46" s="36"/>
      <c r="AC46" s="36">
        <v>108</v>
      </c>
      <c r="AD46" s="36"/>
      <c r="AE46" s="36"/>
      <c r="AF46" s="36">
        <v>87</v>
      </c>
      <c r="AG46" s="36"/>
      <c r="AH46" s="36"/>
      <c r="AI46" s="36">
        <v>80</v>
      </c>
      <c r="AJ46" s="36"/>
      <c r="AK46" s="36"/>
      <c r="AL46" s="36">
        <v>58</v>
      </c>
      <c r="AM46" s="36"/>
      <c r="AN46" s="36"/>
    </row>
    <row r="47" spans="1:40" ht="27.9" hidden="1" customHeight="1" outlineLevel="1">
      <c r="A47" s="16" t="s">
        <v>35</v>
      </c>
      <c r="B47" s="4"/>
      <c r="C47" s="4"/>
      <c r="D47" s="4"/>
      <c r="E47" s="15"/>
      <c r="F47" s="37">
        <f>SUM(F48:J51)</f>
        <v>4</v>
      </c>
      <c r="G47" s="36"/>
      <c r="H47" s="36"/>
      <c r="I47" s="36"/>
      <c r="J47" s="36"/>
      <c r="K47" s="36">
        <f>SUM(O47:V47)</f>
        <v>78</v>
      </c>
      <c r="L47" s="36"/>
      <c r="M47" s="36"/>
      <c r="N47" s="36"/>
      <c r="O47" s="36">
        <f>SUM(O48:O51)</f>
        <v>55</v>
      </c>
      <c r="P47" s="36"/>
      <c r="Q47" s="36"/>
      <c r="R47" s="36"/>
      <c r="S47" s="36">
        <f>SUM(S48:S51)</f>
        <v>23</v>
      </c>
      <c r="T47" s="36"/>
      <c r="U47" s="36"/>
      <c r="V47" s="36"/>
      <c r="W47" s="36">
        <f>SUM(Z47:AE47)</f>
        <v>556</v>
      </c>
      <c r="X47" s="36"/>
      <c r="Y47" s="36"/>
      <c r="Z47" s="36">
        <f>SUM(Z48:Z51)</f>
        <v>335</v>
      </c>
      <c r="AA47" s="36"/>
      <c r="AB47" s="36"/>
      <c r="AC47" s="36">
        <f>SUM(AC48:AC51)</f>
        <v>221</v>
      </c>
      <c r="AD47" s="36"/>
      <c r="AE47" s="36"/>
      <c r="AF47" s="36">
        <f>SUM(AF48:AF51)</f>
        <v>196</v>
      </c>
      <c r="AG47" s="36"/>
      <c r="AH47" s="36"/>
      <c r="AI47" s="36">
        <f>SUM(AI48:AI51)</f>
        <v>184</v>
      </c>
      <c r="AJ47" s="36"/>
      <c r="AK47" s="36"/>
      <c r="AL47" s="36">
        <f>SUM(AL48:AL51)</f>
        <v>176</v>
      </c>
      <c r="AM47" s="36"/>
      <c r="AN47" s="36"/>
    </row>
    <row r="48" spans="1:40" ht="30" hidden="1" customHeight="1" outlineLevel="1">
      <c r="A48" s="46" t="s">
        <v>61</v>
      </c>
      <c r="B48" s="46"/>
      <c r="C48" s="46"/>
      <c r="D48" s="46"/>
      <c r="E48" s="45"/>
      <c r="F48" s="44">
        <v>1</v>
      </c>
      <c r="G48" s="43"/>
      <c r="H48" s="43"/>
      <c r="I48" s="43"/>
      <c r="J48" s="43"/>
      <c r="K48" s="43">
        <f>SUM(O48:V48)</f>
        <v>22</v>
      </c>
      <c r="L48" s="43"/>
      <c r="M48" s="43"/>
      <c r="N48" s="43"/>
      <c r="O48" s="43">
        <v>16</v>
      </c>
      <c r="P48" s="43"/>
      <c r="Q48" s="43"/>
      <c r="R48" s="43"/>
      <c r="S48" s="43">
        <v>6</v>
      </c>
      <c r="T48" s="43"/>
      <c r="U48" s="43"/>
      <c r="V48" s="43"/>
      <c r="W48" s="43">
        <f>SUM(Z48:AE48)</f>
        <v>198</v>
      </c>
      <c r="X48" s="43"/>
      <c r="Y48" s="43"/>
      <c r="Z48" s="43">
        <v>114</v>
      </c>
      <c r="AA48" s="43"/>
      <c r="AB48" s="43"/>
      <c r="AC48" s="43">
        <v>84</v>
      </c>
      <c r="AD48" s="43"/>
      <c r="AE48" s="43"/>
      <c r="AF48" s="43">
        <v>84</v>
      </c>
      <c r="AG48" s="43"/>
      <c r="AH48" s="43"/>
      <c r="AI48" s="43">
        <v>114</v>
      </c>
      <c r="AJ48" s="43"/>
      <c r="AK48" s="43"/>
      <c r="AL48" s="43">
        <v>0</v>
      </c>
      <c r="AM48" s="43"/>
      <c r="AN48" s="43"/>
    </row>
    <row r="49" spans="1:40" ht="30" hidden="1" customHeight="1" outlineLevel="1">
      <c r="A49" s="39" t="s">
        <v>65</v>
      </c>
      <c r="B49" s="39"/>
      <c r="C49" s="39"/>
      <c r="D49" s="39"/>
      <c r="E49" s="38"/>
      <c r="F49" s="37">
        <v>1</v>
      </c>
      <c r="G49" s="36"/>
      <c r="H49" s="36"/>
      <c r="I49" s="36"/>
      <c r="J49" s="36"/>
      <c r="K49" s="36">
        <f>SUM(O49:V49)</f>
        <v>35</v>
      </c>
      <c r="L49" s="36"/>
      <c r="M49" s="36"/>
      <c r="N49" s="36"/>
      <c r="O49" s="36">
        <v>24</v>
      </c>
      <c r="P49" s="36"/>
      <c r="Q49" s="36"/>
      <c r="R49" s="36"/>
      <c r="S49" s="36">
        <v>11</v>
      </c>
      <c r="T49" s="36"/>
      <c r="U49" s="36"/>
      <c r="V49" s="36"/>
      <c r="W49" s="36">
        <f>SUM(Z49:AE49)</f>
        <v>97</v>
      </c>
      <c r="X49" s="36"/>
      <c r="Y49" s="36"/>
      <c r="Z49" s="36">
        <v>69</v>
      </c>
      <c r="AA49" s="36"/>
      <c r="AB49" s="36"/>
      <c r="AC49" s="36">
        <v>28</v>
      </c>
      <c r="AD49" s="36"/>
      <c r="AE49" s="36"/>
      <c r="AF49" s="36">
        <v>0</v>
      </c>
      <c r="AG49" s="36"/>
      <c r="AH49" s="36"/>
      <c r="AI49" s="36">
        <v>0</v>
      </c>
      <c r="AJ49" s="36"/>
      <c r="AK49" s="36"/>
      <c r="AL49" s="36">
        <v>97</v>
      </c>
      <c r="AM49" s="36"/>
      <c r="AN49" s="36"/>
    </row>
    <row r="50" spans="1:40" ht="30" hidden="1" customHeight="1" outlineLevel="1">
      <c r="A50" s="39" t="s">
        <v>64</v>
      </c>
      <c r="B50" s="39"/>
      <c r="C50" s="39"/>
      <c r="D50" s="39"/>
      <c r="E50" s="39"/>
      <c r="F50" s="37">
        <v>1</v>
      </c>
      <c r="G50" s="37"/>
      <c r="H50" s="37"/>
      <c r="I50" s="37"/>
      <c r="J50" s="37"/>
      <c r="K50" s="36">
        <f>SUM(O50:V50)</f>
        <v>7</v>
      </c>
      <c r="L50" s="36"/>
      <c r="M50" s="36"/>
      <c r="N50" s="36"/>
      <c r="O50" s="36">
        <v>5</v>
      </c>
      <c r="P50" s="36"/>
      <c r="Q50" s="36"/>
      <c r="R50" s="36"/>
      <c r="S50" s="36">
        <v>2</v>
      </c>
      <c r="T50" s="36"/>
      <c r="U50" s="36"/>
      <c r="V50" s="36"/>
      <c r="W50" s="36">
        <f>SUM(Z50:AE50)</f>
        <v>13</v>
      </c>
      <c r="X50" s="36"/>
      <c r="Y50" s="36"/>
      <c r="Z50" s="36">
        <v>8</v>
      </c>
      <c r="AA50" s="36"/>
      <c r="AB50" s="36"/>
      <c r="AC50" s="36">
        <v>5</v>
      </c>
      <c r="AD50" s="36"/>
      <c r="AE50" s="36"/>
      <c r="AF50" s="36">
        <v>0</v>
      </c>
      <c r="AG50" s="36"/>
      <c r="AH50" s="36"/>
      <c r="AI50" s="36">
        <v>0</v>
      </c>
      <c r="AJ50" s="36"/>
      <c r="AK50" s="36"/>
      <c r="AL50" s="36">
        <v>13</v>
      </c>
      <c r="AM50" s="36"/>
      <c r="AN50" s="36"/>
    </row>
    <row r="51" spans="1:40" ht="30" hidden="1" customHeight="1" outlineLevel="1">
      <c r="A51" s="39" t="s">
        <v>60</v>
      </c>
      <c r="B51" s="39"/>
      <c r="C51" s="39"/>
      <c r="D51" s="39"/>
      <c r="E51" s="39"/>
      <c r="F51" s="37">
        <v>1</v>
      </c>
      <c r="G51" s="37"/>
      <c r="H51" s="37"/>
      <c r="I51" s="37"/>
      <c r="J51" s="37"/>
      <c r="K51" s="36">
        <f>SUM(O51:V51)</f>
        <v>14</v>
      </c>
      <c r="L51" s="36"/>
      <c r="M51" s="36"/>
      <c r="N51" s="36"/>
      <c r="O51" s="36">
        <v>10</v>
      </c>
      <c r="P51" s="36"/>
      <c r="Q51" s="36"/>
      <c r="R51" s="36"/>
      <c r="S51" s="36">
        <v>4</v>
      </c>
      <c r="T51" s="36"/>
      <c r="U51" s="36"/>
      <c r="V51" s="36"/>
      <c r="W51" s="36">
        <f>SUM(Z51:AE51)</f>
        <v>248</v>
      </c>
      <c r="X51" s="36"/>
      <c r="Y51" s="36"/>
      <c r="Z51" s="36">
        <v>144</v>
      </c>
      <c r="AA51" s="36"/>
      <c r="AB51" s="36"/>
      <c r="AC51" s="36">
        <v>104</v>
      </c>
      <c r="AD51" s="36"/>
      <c r="AE51" s="36"/>
      <c r="AF51" s="36">
        <v>112</v>
      </c>
      <c r="AG51" s="36"/>
      <c r="AH51" s="36"/>
      <c r="AI51" s="36">
        <v>70</v>
      </c>
      <c r="AJ51" s="36"/>
      <c r="AK51" s="36"/>
      <c r="AL51" s="36">
        <v>66</v>
      </c>
      <c r="AM51" s="36"/>
      <c r="AN51" s="36"/>
    </row>
    <row r="52" spans="1:40" ht="27.9" hidden="1" customHeight="1" outlineLevel="1">
      <c r="A52" s="16" t="s">
        <v>34</v>
      </c>
      <c r="B52" s="4"/>
      <c r="C52" s="4"/>
      <c r="D52" s="4"/>
      <c r="E52" s="15"/>
      <c r="F52" s="37">
        <f>SUM(F53:J54)</f>
        <v>2</v>
      </c>
      <c r="G52" s="36"/>
      <c r="H52" s="36"/>
      <c r="I52" s="36"/>
      <c r="J52" s="36"/>
      <c r="K52" s="36">
        <f>SUM(O52:V52)</f>
        <v>60</v>
      </c>
      <c r="L52" s="36"/>
      <c r="M52" s="36"/>
      <c r="N52" s="36"/>
      <c r="O52" s="36">
        <f>SUM(O53:O54)</f>
        <v>43</v>
      </c>
      <c r="P52" s="36"/>
      <c r="Q52" s="36"/>
      <c r="R52" s="36"/>
      <c r="S52" s="36">
        <f>SUM(S53:S54)</f>
        <v>17</v>
      </c>
      <c r="T52" s="36"/>
      <c r="U52" s="36"/>
      <c r="V52" s="36"/>
      <c r="W52" s="36">
        <f>SUM(Z52:AE52)</f>
        <v>550</v>
      </c>
      <c r="X52" s="36"/>
      <c r="Y52" s="36"/>
      <c r="Z52" s="36">
        <f>SUM(Z53:Z54)</f>
        <v>326</v>
      </c>
      <c r="AA52" s="36"/>
      <c r="AB52" s="36"/>
      <c r="AC52" s="36">
        <f>SUM(AC53:AC54)</f>
        <v>224</v>
      </c>
      <c r="AD52" s="36"/>
      <c r="AE52" s="36"/>
      <c r="AF52" s="36">
        <f>SUM(AF53:AF54)</f>
        <v>196</v>
      </c>
      <c r="AG52" s="36"/>
      <c r="AH52" s="36"/>
      <c r="AI52" s="36">
        <f>SUM(AI53:AI54)</f>
        <v>179</v>
      </c>
      <c r="AJ52" s="36"/>
      <c r="AK52" s="36"/>
      <c r="AL52" s="36">
        <f>SUM(AL53:AL54)</f>
        <v>175</v>
      </c>
      <c r="AM52" s="36"/>
      <c r="AN52" s="36"/>
    </row>
    <row r="53" spans="1:40" ht="30" hidden="1" customHeight="1" outlineLevel="1">
      <c r="A53" s="46" t="s">
        <v>61</v>
      </c>
      <c r="B53" s="46"/>
      <c r="C53" s="46"/>
      <c r="D53" s="46"/>
      <c r="E53" s="45"/>
      <c r="F53" s="44">
        <v>1</v>
      </c>
      <c r="G53" s="43"/>
      <c r="H53" s="43"/>
      <c r="I53" s="43"/>
      <c r="J53" s="43"/>
      <c r="K53" s="43">
        <f>SUM(O53:V53)</f>
        <v>45</v>
      </c>
      <c r="L53" s="43"/>
      <c r="M53" s="43"/>
      <c r="N53" s="43"/>
      <c r="O53" s="43">
        <v>32</v>
      </c>
      <c r="P53" s="43"/>
      <c r="Q53" s="43"/>
      <c r="R53" s="43"/>
      <c r="S53" s="43">
        <v>13</v>
      </c>
      <c r="T53" s="43"/>
      <c r="U53" s="43"/>
      <c r="V53" s="43"/>
      <c r="W53" s="43">
        <f>SUM(Z53:AE53)</f>
        <v>288</v>
      </c>
      <c r="X53" s="43"/>
      <c r="Y53" s="43"/>
      <c r="Z53" s="43">
        <v>175</v>
      </c>
      <c r="AA53" s="43"/>
      <c r="AB53" s="43"/>
      <c r="AC53" s="43">
        <v>113</v>
      </c>
      <c r="AD53" s="43"/>
      <c r="AE53" s="43"/>
      <c r="AF53" s="43">
        <v>90</v>
      </c>
      <c r="AG53" s="43"/>
      <c r="AH53" s="43"/>
      <c r="AI53" s="43">
        <v>85</v>
      </c>
      <c r="AJ53" s="43"/>
      <c r="AK53" s="43"/>
      <c r="AL53" s="43">
        <v>113</v>
      </c>
      <c r="AM53" s="43"/>
      <c r="AN53" s="43"/>
    </row>
    <row r="54" spans="1:40" ht="30" hidden="1" customHeight="1" outlineLevel="1">
      <c r="A54" s="48" t="s">
        <v>60</v>
      </c>
      <c r="B54" s="48"/>
      <c r="C54" s="48"/>
      <c r="D54" s="48"/>
      <c r="E54" s="47"/>
      <c r="F54" s="44">
        <v>1</v>
      </c>
      <c r="G54" s="43"/>
      <c r="H54" s="43"/>
      <c r="I54" s="43"/>
      <c r="J54" s="43"/>
      <c r="K54" s="43">
        <f>SUM(O54:V54)</f>
        <v>15</v>
      </c>
      <c r="L54" s="43"/>
      <c r="M54" s="43"/>
      <c r="N54" s="43"/>
      <c r="O54" s="43">
        <v>11</v>
      </c>
      <c r="P54" s="43"/>
      <c r="Q54" s="43"/>
      <c r="R54" s="43"/>
      <c r="S54" s="43">
        <v>4</v>
      </c>
      <c r="T54" s="43"/>
      <c r="U54" s="43"/>
      <c r="V54" s="43"/>
      <c r="W54" s="36">
        <f>SUM(Z54:AE54)</f>
        <v>262</v>
      </c>
      <c r="X54" s="36"/>
      <c r="Y54" s="36"/>
      <c r="Z54" s="36">
        <v>151</v>
      </c>
      <c r="AA54" s="36"/>
      <c r="AB54" s="36"/>
      <c r="AC54" s="36">
        <v>111</v>
      </c>
      <c r="AD54" s="36"/>
      <c r="AE54" s="36"/>
      <c r="AF54" s="36">
        <v>106</v>
      </c>
      <c r="AG54" s="36"/>
      <c r="AH54" s="36"/>
      <c r="AI54" s="36">
        <v>94</v>
      </c>
      <c r="AJ54" s="36"/>
      <c r="AK54" s="36"/>
      <c r="AL54" s="36">
        <v>62</v>
      </c>
      <c r="AM54" s="36"/>
      <c r="AN54" s="36"/>
    </row>
    <row r="55" spans="1:40" ht="27.9" hidden="1" customHeight="1" outlineLevel="1">
      <c r="A55" s="16" t="s">
        <v>33</v>
      </c>
      <c r="B55" s="4"/>
      <c r="C55" s="4"/>
      <c r="D55" s="4"/>
      <c r="E55" s="15"/>
      <c r="F55" s="37">
        <f>SUM(F56:J57)</f>
        <v>2</v>
      </c>
      <c r="G55" s="36"/>
      <c r="H55" s="36"/>
      <c r="I55" s="36"/>
      <c r="J55" s="36"/>
      <c r="K55" s="36">
        <f>SUM(O55:V55)</f>
        <v>62</v>
      </c>
      <c r="L55" s="36"/>
      <c r="M55" s="36"/>
      <c r="N55" s="36"/>
      <c r="O55" s="36">
        <f>SUM(O56:O57)</f>
        <v>46</v>
      </c>
      <c r="P55" s="36"/>
      <c r="Q55" s="36"/>
      <c r="R55" s="36"/>
      <c r="S55" s="36">
        <f>SUM(S56:S57)</f>
        <v>16</v>
      </c>
      <c r="T55" s="36"/>
      <c r="U55" s="36"/>
      <c r="V55" s="36"/>
      <c r="W55" s="36">
        <f>SUM(Z55:AE55)</f>
        <v>537</v>
      </c>
      <c r="X55" s="36"/>
      <c r="Y55" s="36"/>
      <c r="Z55" s="36">
        <f>SUM(Z56:Z57)</f>
        <v>320</v>
      </c>
      <c r="AA55" s="36"/>
      <c r="AB55" s="36"/>
      <c r="AC55" s="36">
        <f>SUM(AC56:AC57)</f>
        <v>217</v>
      </c>
      <c r="AD55" s="36"/>
      <c r="AE55" s="36"/>
      <c r="AF55" s="36">
        <f>SUM(AF56:AF57)</f>
        <v>192</v>
      </c>
      <c r="AG55" s="36"/>
      <c r="AH55" s="36"/>
      <c r="AI55" s="36">
        <f>SUM(AI56:AI57)</f>
        <v>182</v>
      </c>
      <c r="AJ55" s="36"/>
      <c r="AK55" s="36"/>
      <c r="AL55" s="36">
        <f>SUM(AL56:AL57)</f>
        <v>163</v>
      </c>
      <c r="AM55" s="36"/>
      <c r="AN55" s="36"/>
    </row>
    <row r="56" spans="1:40" ht="30" hidden="1" customHeight="1" outlineLevel="1">
      <c r="A56" s="46" t="s">
        <v>61</v>
      </c>
      <c r="B56" s="46"/>
      <c r="C56" s="46"/>
      <c r="D56" s="46"/>
      <c r="E56" s="45"/>
      <c r="F56" s="44">
        <v>1</v>
      </c>
      <c r="G56" s="43"/>
      <c r="H56" s="43"/>
      <c r="I56" s="43"/>
      <c r="J56" s="43"/>
      <c r="K56" s="43">
        <f>SUM(O56:V56)</f>
        <v>47</v>
      </c>
      <c r="L56" s="43"/>
      <c r="M56" s="43"/>
      <c r="N56" s="43"/>
      <c r="O56" s="43">
        <v>35</v>
      </c>
      <c r="P56" s="43"/>
      <c r="Q56" s="43"/>
      <c r="R56" s="43"/>
      <c r="S56" s="43">
        <v>12</v>
      </c>
      <c r="T56" s="43"/>
      <c r="U56" s="43"/>
      <c r="V56" s="43"/>
      <c r="W56" s="43">
        <f>SUM(Z56:AE56)</f>
        <v>250</v>
      </c>
      <c r="X56" s="43"/>
      <c r="Y56" s="43"/>
      <c r="Z56" s="43">
        <v>153</v>
      </c>
      <c r="AA56" s="43"/>
      <c r="AB56" s="43"/>
      <c r="AC56" s="43">
        <v>97</v>
      </c>
      <c r="AD56" s="43"/>
      <c r="AE56" s="43"/>
      <c r="AF56" s="43">
        <v>77</v>
      </c>
      <c r="AG56" s="43"/>
      <c r="AH56" s="43"/>
      <c r="AI56" s="43">
        <v>90</v>
      </c>
      <c r="AJ56" s="43"/>
      <c r="AK56" s="43"/>
      <c r="AL56" s="43">
        <v>83</v>
      </c>
      <c r="AM56" s="43"/>
      <c r="AN56" s="43"/>
    </row>
    <row r="57" spans="1:40" ht="30" hidden="1" customHeight="1" outlineLevel="1">
      <c r="A57" s="39" t="s">
        <v>60</v>
      </c>
      <c r="B57" s="39"/>
      <c r="C57" s="39"/>
      <c r="D57" s="39"/>
      <c r="E57" s="39"/>
      <c r="F57" s="37">
        <v>1</v>
      </c>
      <c r="G57" s="37"/>
      <c r="H57" s="37"/>
      <c r="I57" s="37"/>
      <c r="J57" s="37"/>
      <c r="K57" s="36">
        <f>SUM(O57:V57)</f>
        <v>15</v>
      </c>
      <c r="L57" s="36"/>
      <c r="M57" s="36"/>
      <c r="N57" s="36"/>
      <c r="O57" s="36">
        <v>11</v>
      </c>
      <c r="P57" s="36"/>
      <c r="Q57" s="36"/>
      <c r="R57" s="36"/>
      <c r="S57" s="36">
        <v>4</v>
      </c>
      <c r="T57" s="36"/>
      <c r="U57" s="36"/>
      <c r="V57" s="36"/>
      <c r="W57" s="36">
        <f>SUM(Z57:AE57)</f>
        <v>287</v>
      </c>
      <c r="X57" s="36"/>
      <c r="Y57" s="36"/>
      <c r="Z57" s="36">
        <v>167</v>
      </c>
      <c r="AA57" s="36"/>
      <c r="AB57" s="36"/>
      <c r="AC57" s="36">
        <v>120</v>
      </c>
      <c r="AD57" s="36"/>
      <c r="AE57" s="36"/>
      <c r="AF57" s="36">
        <v>115</v>
      </c>
      <c r="AG57" s="36"/>
      <c r="AH57" s="36"/>
      <c r="AI57" s="36">
        <v>92</v>
      </c>
      <c r="AJ57" s="36"/>
      <c r="AK57" s="36"/>
      <c r="AL57" s="36">
        <v>80</v>
      </c>
      <c r="AM57" s="36"/>
      <c r="AN57" s="36"/>
    </row>
    <row r="58" spans="1:40" ht="27.9" hidden="1" customHeight="1" outlineLevel="1">
      <c r="A58" s="16" t="s">
        <v>32</v>
      </c>
      <c r="B58" s="4"/>
      <c r="C58" s="4"/>
      <c r="D58" s="4"/>
      <c r="E58" s="15"/>
      <c r="F58" s="37">
        <f>SUM(F59:J60)</f>
        <v>2</v>
      </c>
      <c r="G58" s="36"/>
      <c r="H58" s="36"/>
      <c r="I58" s="36"/>
      <c r="J58" s="36"/>
      <c r="K58" s="36">
        <f>SUM(K59:N60)</f>
        <v>64</v>
      </c>
      <c r="L58" s="36"/>
      <c r="M58" s="36"/>
      <c r="N58" s="36"/>
      <c r="O58" s="36">
        <f>SUM(O59:R60)</f>
        <v>52</v>
      </c>
      <c r="P58" s="36"/>
      <c r="Q58" s="36"/>
      <c r="R58" s="36"/>
      <c r="S58" s="36">
        <f>SUM(S59:V60)</f>
        <v>12</v>
      </c>
      <c r="T58" s="36"/>
      <c r="U58" s="36"/>
      <c r="V58" s="36"/>
      <c r="W58" s="36">
        <f>SUM(W59:Y60)</f>
        <v>564</v>
      </c>
      <c r="X58" s="36"/>
      <c r="Y58" s="36"/>
      <c r="Z58" s="36">
        <f>SUM(Z59:AB60)</f>
        <v>330</v>
      </c>
      <c r="AA58" s="36"/>
      <c r="AB58" s="36"/>
      <c r="AC58" s="36">
        <f>SUM(AC59:AE60)</f>
        <v>234</v>
      </c>
      <c r="AD58" s="36"/>
      <c r="AE58" s="36"/>
      <c r="AF58" s="36">
        <f>SUM(AF59:AH60)</f>
        <v>218</v>
      </c>
      <c r="AG58" s="36"/>
      <c r="AH58" s="36"/>
      <c r="AI58" s="36">
        <f>SUM(AI59:AK60)</f>
        <v>171</v>
      </c>
      <c r="AJ58" s="36"/>
      <c r="AK58" s="36"/>
      <c r="AL58" s="36">
        <f>SUM(AL59:AN60)</f>
        <v>175</v>
      </c>
      <c r="AM58" s="36"/>
      <c r="AN58" s="36"/>
    </row>
    <row r="59" spans="1:40" ht="30" hidden="1" customHeight="1" outlineLevel="1">
      <c r="A59" s="41" t="s">
        <v>61</v>
      </c>
      <c r="B59" s="41"/>
      <c r="C59" s="41"/>
      <c r="D59" s="41"/>
      <c r="E59" s="40"/>
      <c r="F59" s="37">
        <v>1</v>
      </c>
      <c r="G59" s="36"/>
      <c r="H59" s="36"/>
      <c r="I59" s="36"/>
      <c r="J59" s="36"/>
      <c r="K59" s="36">
        <f>SUM(O59:V59)</f>
        <v>48</v>
      </c>
      <c r="L59" s="36"/>
      <c r="M59" s="36"/>
      <c r="N59" s="36"/>
      <c r="O59" s="36">
        <v>39</v>
      </c>
      <c r="P59" s="36"/>
      <c r="Q59" s="36"/>
      <c r="R59" s="36"/>
      <c r="S59" s="36">
        <v>9</v>
      </c>
      <c r="T59" s="36"/>
      <c r="U59" s="36"/>
      <c r="V59" s="36"/>
      <c r="W59" s="43">
        <f>SUM(Z59:AE59)</f>
        <v>242</v>
      </c>
      <c r="X59" s="43"/>
      <c r="Y59" s="43"/>
      <c r="Z59" s="43">
        <v>152</v>
      </c>
      <c r="AA59" s="43"/>
      <c r="AB59" s="43"/>
      <c r="AC59" s="43">
        <v>90</v>
      </c>
      <c r="AD59" s="43"/>
      <c r="AE59" s="43"/>
      <c r="AF59" s="36">
        <v>76</v>
      </c>
      <c r="AG59" s="36"/>
      <c r="AH59" s="36"/>
      <c r="AI59" s="36">
        <v>76</v>
      </c>
      <c r="AJ59" s="36"/>
      <c r="AK59" s="36"/>
      <c r="AL59" s="36">
        <v>90</v>
      </c>
      <c r="AM59" s="36"/>
      <c r="AN59" s="36"/>
    </row>
    <row r="60" spans="1:40" ht="30" hidden="1" customHeight="1" outlineLevel="1">
      <c r="A60" s="39" t="s">
        <v>60</v>
      </c>
      <c r="B60" s="39"/>
      <c r="C60" s="39"/>
      <c r="D60" s="39"/>
      <c r="E60" s="39"/>
      <c r="F60" s="37">
        <v>1</v>
      </c>
      <c r="G60" s="37"/>
      <c r="H60" s="37"/>
      <c r="I60" s="37"/>
      <c r="J60" s="37"/>
      <c r="K60" s="36">
        <f>SUM(O60:V60)</f>
        <v>16</v>
      </c>
      <c r="L60" s="36"/>
      <c r="M60" s="36"/>
      <c r="N60" s="36"/>
      <c r="O60" s="36">
        <v>13</v>
      </c>
      <c r="P60" s="36"/>
      <c r="Q60" s="36"/>
      <c r="R60" s="36"/>
      <c r="S60" s="36">
        <v>3</v>
      </c>
      <c r="T60" s="36"/>
      <c r="U60" s="36"/>
      <c r="V60" s="36"/>
      <c r="W60" s="36">
        <f>SUM(Z60:AE60)</f>
        <v>322</v>
      </c>
      <c r="X60" s="36"/>
      <c r="Y60" s="36"/>
      <c r="Z60" s="36">
        <v>178</v>
      </c>
      <c r="AA60" s="36"/>
      <c r="AB60" s="36"/>
      <c r="AC60" s="36">
        <v>144</v>
      </c>
      <c r="AD60" s="36"/>
      <c r="AE60" s="36"/>
      <c r="AF60" s="36">
        <v>142</v>
      </c>
      <c r="AG60" s="36"/>
      <c r="AH60" s="36"/>
      <c r="AI60" s="36">
        <v>95</v>
      </c>
      <c r="AJ60" s="36"/>
      <c r="AK60" s="36"/>
      <c r="AL60" s="36">
        <v>85</v>
      </c>
      <c r="AM60" s="36"/>
      <c r="AN60" s="36"/>
    </row>
    <row r="61" spans="1:40" ht="27.9" hidden="1" customHeight="1" outlineLevel="1">
      <c r="A61" s="16" t="s">
        <v>63</v>
      </c>
      <c r="B61" s="4"/>
      <c r="C61" s="4"/>
      <c r="D61" s="4"/>
      <c r="E61" s="15"/>
      <c r="F61" s="37">
        <f>SUM(F62:J63)</f>
        <v>2</v>
      </c>
      <c r="G61" s="36"/>
      <c r="H61" s="36"/>
      <c r="I61" s="36"/>
      <c r="J61" s="36"/>
      <c r="K61" s="36">
        <f>SUM(K62:N63)</f>
        <v>70</v>
      </c>
      <c r="L61" s="36"/>
      <c r="M61" s="36"/>
      <c r="N61" s="36"/>
      <c r="O61" s="36">
        <f>SUM(O62:R63)</f>
        <v>42</v>
      </c>
      <c r="P61" s="36"/>
      <c r="Q61" s="36"/>
      <c r="R61" s="36"/>
      <c r="S61" s="36">
        <f>SUM(S62:V63)</f>
        <v>28</v>
      </c>
      <c r="T61" s="36"/>
      <c r="U61" s="36"/>
      <c r="V61" s="36"/>
      <c r="W61" s="36">
        <f>SUM(W62:Y63)</f>
        <v>539</v>
      </c>
      <c r="X61" s="36"/>
      <c r="Y61" s="36"/>
      <c r="Z61" s="36">
        <f>SUM(Z62:AB63)</f>
        <v>319</v>
      </c>
      <c r="AA61" s="36"/>
      <c r="AB61" s="36"/>
      <c r="AC61" s="36">
        <f>SUM(AC62:AE63)</f>
        <v>220</v>
      </c>
      <c r="AD61" s="36"/>
      <c r="AE61" s="36"/>
      <c r="AF61" s="36">
        <f>SUM(AF62:AH63)</f>
        <v>168</v>
      </c>
      <c r="AG61" s="36"/>
      <c r="AH61" s="36"/>
      <c r="AI61" s="36">
        <f>SUM(AI62:AK63)</f>
        <v>211</v>
      </c>
      <c r="AJ61" s="36"/>
      <c r="AK61" s="36"/>
      <c r="AL61" s="36">
        <f>SUM(AL62:AN63)</f>
        <v>160</v>
      </c>
      <c r="AM61" s="36"/>
      <c r="AN61" s="36"/>
    </row>
    <row r="62" spans="1:40" ht="27.9" hidden="1" customHeight="1" outlineLevel="1">
      <c r="A62" s="46" t="s">
        <v>61</v>
      </c>
      <c r="B62" s="46"/>
      <c r="C62" s="46"/>
      <c r="D62" s="46"/>
      <c r="E62" s="45"/>
      <c r="F62" s="44">
        <v>1</v>
      </c>
      <c r="G62" s="43"/>
      <c r="H62" s="43"/>
      <c r="I62" s="43"/>
      <c r="J62" s="43"/>
      <c r="K62" s="43">
        <f>SUM(O62:V62)</f>
        <v>43</v>
      </c>
      <c r="L62" s="43"/>
      <c r="M62" s="43"/>
      <c r="N62" s="43"/>
      <c r="O62" s="43">
        <v>29</v>
      </c>
      <c r="P62" s="43"/>
      <c r="Q62" s="43"/>
      <c r="R62" s="43"/>
      <c r="S62" s="43">
        <v>14</v>
      </c>
      <c r="T62" s="43"/>
      <c r="U62" s="43"/>
      <c r="V62" s="43"/>
      <c r="W62" s="43">
        <f>SUM(Z62:AE62)</f>
        <v>233</v>
      </c>
      <c r="X62" s="43"/>
      <c r="Y62" s="43"/>
      <c r="Z62" s="43">
        <v>147</v>
      </c>
      <c r="AA62" s="43"/>
      <c r="AB62" s="43"/>
      <c r="AC62" s="43">
        <v>86</v>
      </c>
      <c r="AD62" s="43"/>
      <c r="AE62" s="43"/>
      <c r="AF62" s="36">
        <v>82</v>
      </c>
      <c r="AG62" s="36"/>
      <c r="AH62" s="36"/>
      <c r="AI62" s="36">
        <v>76</v>
      </c>
      <c r="AJ62" s="36"/>
      <c r="AK62" s="36"/>
      <c r="AL62" s="43">
        <v>75</v>
      </c>
      <c r="AM62" s="43"/>
      <c r="AN62" s="43"/>
    </row>
    <row r="63" spans="1:40" ht="27.9" hidden="1" customHeight="1" outlineLevel="1">
      <c r="A63" s="39" t="s">
        <v>60</v>
      </c>
      <c r="B63" s="39"/>
      <c r="C63" s="39"/>
      <c r="D63" s="39"/>
      <c r="E63" s="38"/>
      <c r="F63" s="37">
        <v>1</v>
      </c>
      <c r="G63" s="36"/>
      <c r="H63" s="36"/>
      <c r="I63" s="36"/>
      <c r="J63" s="36"/>
      <c r="K63" s="36">
        <f>SUM(O63:V63)</f>
        <v>27</v>
      </c>
      <c r="L63" s="36"/>
      <c r="M63" s="36"/>
      <c r="N63" s="36"/>
      <c r="O63" s="36">
        <v>13</v>
      </c>
      <c r="P63" s="36"/>
      <c r="Q63" s="36"/>
      <c r="R63" s="36"/>
      <c r="S63" s="36">
        <v>14</v>
      </c>
      <c r="T63" s="36"/>
      <c r="U63" s="36"/>
      <c r="V63" s="36"/>
      <c r="W63" s="36">
        <f>SUM(Z63:AE63)</f>
        <v>306</v>
      </c>
      <c r="X63" s="36"/>
      <c r="Y63" s="36"/>
      <c r="Z63" s="36">
        <v>172</v>
      </c>
      <c r="AA63" s="36"/>
      <c r="AB63" s="36"/>
      <c r="AC63" s="36">
        <v>134</v>
      </c>
      <c r="AD63" s="36"/>
      <c r="AE63" s="36"/>
      <c r="AF63" s="36">
        <v>86</v>
      </c>
      <c r="AG63" s="36"/>
      <c r="AH63" s="36"/>
      <c r="AI63" s="36">
        <v>135</v>
      </c>
      <c r="AJ63" s="36"/>
      <c r="AK63" s="36"/>
      <c r="AL63" s="36">
        <v>85</v>
      </c>
      <c r="AM63" s="36"/>
      <c r="AN63" s="36"/>
    </row>
    <row r="64" spans="1:40" ht="27.9" customHeight="1" collapsed="1">
      <c r="A64" s="16" t="s">
        <v>62</v>
      </c>
      <c r="B64" s="4"/>
      <c r="C64" s="4"/>
      <c r="D64" s="4"/>
      <c r="E64" s="15"/>
      <c r="F64" s="37">
        <f>SUM(F65:J66)</f>
        <v>2</v>
      </c>
      <c r="G64" s="36"/>
      <c r="H64" s="36"/>
      <c r="I64" s="36"/>
      <c r="J64" s="36"/>
      <c r="K64" s="36">
        <f>SUM(K65:N66)</f>
        <v>61</v>
      </c>
      <c r="L64" s="36"/>
      <c r="M64" s="36"/>
      <c r="N64" s="36"/>
      <c r="O64" s="36">
        <f>SUM(O65:R66)</f>
        <v>39</v>
      </c>
      <c r="P64" s="36"/>
      <c r="Q64" s="36"/>
      <c r="R64" s="36"/>
      <c r="S64" s="36">
        <f>SUM(S65:V66)</f>
        <v>22</v>
      </c>
      <c r="T64" s="36"/>
      <c r="U64" s="36"/>
      <c r="V64" s="36"/>
      <c r="W64" s="36">
        <f>SUM(W65:Y66)</f>
        <v>534</v>
      </c>
      <c r="X64" s="36"/>
      <c r="Y64" s="36"/>
      <c r="Z64" s="36">
        <f>SUM(Z65:AB66)</f>
        <v>320</v>
      </c>
      <c r="AA64" s="36"/>
      <c r="AB64" s="36"/>
      <c r="AC64" s="36">
        <f>SUM(AC65:AE66)</f>
        <v>214</v>
      </c>
      <c r="AD64" s="36"/>
      <c r="AE64" s="36"/>
      <c r="AF64" s="36">
        <f>SUM(AF65:AH66)</f>
        <v>175</v>
      </c>
      <c r="AG64" s="36"/>
      <c r="AH64" s="36"/>
      <c r="AI64" s="36">
        <f>SUM(AI65:AK66)</f>
        <v>157</v>
      </c>
      <c r="AJ64" s="36"/>
      <c r="AK64" s="36"/>
      <c r="AL64" s="36">
        <f>SUM(AL65:AN66)</f>
        <v>202</v>
      </c>
      <c r="AM64" s="36"/>
      <c r="AN64" s="36"/>
    </row>
    <row r="65" spans="1:58" ht="27.9" hidden="1" customHeight="1" outlineLevel="1">
      <c r="A65" s="41" t="s">
        <v>61</v>
      </c>
      <c r="B65" s="41"/>
      <c r="C65" s="41"/>
      <c r="D65" s="41"/>
      <c r="E65" s="40"/>
      <c r="F65" s="37">
        <v>1</v>
      </c>
      <c r="G65" s="36"/>
      <c r="H65" s="36"/>
      <c r="I65" s="36"/>
      <c r="J65" s="36"/>
      <c r="K65" s="36">
        <f>SUM(O65:V65)</f>
        <v>43</v>
      </c>
      <c r="L65" s="36"/>
      <c r="M65" s="36"/>
      <c r="N65" s="36"/>
      <c r="O65" s="36">
        <v>25</v>
      </c>
      <c r="P65" s="36"/>
      <c r="Q65" s="36"/>
      <c r="R65" s="36"/>
      <c r="S65" s="36">
        <v>18</v>
      </c>
      <c r="T65" s="36"/>
      <c r="U65" s="36"/>
      <c r="V65" s="36"/>
      <c r="W65" s="36">
        <f>SUM(Z65:AE65)</f>
        <v>237</v>
      </c>
      <c r="X65" s="36"/>
      <c r="Y65" s="36"/>
      <c r="Z65" s="36">
        <v>150</v>
      </c>
      <c r="AA65" s="36"/>
      <c r="AB65" s="36"/>
      <c r="AC65" s="36">
        <v>87</v>
      </c>
      <c r="AD65" s="36"/>
      <c r="AE65" s="36"/>
      <c r="AF65" s="36">
        <v>79</v>
      </c>
      <c r="AG65" s="36"/>
      <c r="AH65" s="36"/>
      <c r="AI65" s="36">
        <v>82</v>
      </c>
      <c r="AJ65" s="36"/>
      <c r="AK65" s="36"/>
      <c r="AL65" s="36">
        <v>76</v>
      </c>
      <c r="AM65" s="36"/>
      <c r="AN65" s="36"/>
    </row>
    <row r="66" spans="1:58" ht="27.9" hidden="1" customHeight="1" outlineLevel="1">
      <c r="A66" s="39" t="s">
        <v>60</v>
      </c>
      <c r="B66" s="39"/>
      <c r="C66" s="39"/>
      <c r="D66" s="39"/>
      <c r="E66" s="39"/>
      <c r="F66" s="37">
        <v>1</v>
      </c>
      <c r="G66" s="37"/>
      <c r="H66" s="37"/>
      <c r="I66" s="37"/>
      <c r="J66" s="37"/>
      <c r="K66" s="36">
        <f>SUM(O66:V66)</f>
        <v>18</v>
      </c>
      <c r="L66" s="36"/>
      <c r="M66" s="36"/>
      <c r="N66" s="36"/>
      <c r="O66" s="36">
        <v>14</v>
      </c>
      <c r="P66" s="36"/>
      <c r="Q66" s="36"/>
      <c r="R66" s="36"/>
      <c r="S66" s="36">
        <v>4</v>
      </c>
      <c r="T66" s="36"/>
      <c r="U66" s="36"/>
      <c r="V66" s="36"/>
      <c r="W66" s="36">
        <f>SUM(Z66:AE66)</f>
        <v>297</v>
      </c>
      <c r="X66" s="36"/>
      <c r="Y66" s="36"/>
      <c r="Z66" s="36">
        <v>170</v>
      </c>
      <c r="AA66" s="36"/>
      <c r="AB66" s="36"/>
      <c r="AC66" s="36">
        <v>127</v>
      </c>
      <c r="AD66" s="36"/>
      <c r="AE66" s="36"/>
      <c r="AF66" s="36">
        <v>96</v>
      </c>
      <c r="AG66" s="36"/>
      <c r="AH66" s="36"/>
      <c r="AI66" s="36">
        <v>75</v>
      </c>
      <c r="AJ66" s="36"/>
      <c r="AK66" s="36"/>
      <c r="AL66" s="36">
        <v>126</v>
      </c>
      <c r="AM66" s="36"/>
      <c r="AN66" s="36"/>
    </row>
    <row r="67" spans="1:58" ht="27.9" customHeight="1" collapsed="1">
      <c r="A67" s="16" t="s">
        <v>29</v>
      </c>
      <c r="B67" s="4"/>
      <c r="C67" s="4"/>
      <c r="D67" s="4"/>
      <c r="E67" s="15"/>
      <c r="F67" s="37">
        <f>SUM(F68:J69)</f>
        <v>2</v>
      </c>
      <c r="G67" s="36"/>
      <c r="H67" s="36"/>
      <c r="I67" s="36"/>
      <c r="J67" s="36"/>
      <c r="K67" s="36">
        <f>SUM(K68:N69)</f>
        <v>74</v>
      </c>
      <c r="L67" s="36"/>
      <c r="M67" s="36"/>
      <c r="N67" s="36"/>
      <c r="O67" s="36">
        <f>SUM(O68:R69)</f>
        <v>51</v>
      </c>
      <c r="P67" s="36"/>
      <c r="Q67" s="36"/>
      <c r="R67" s="36"/>
      <c r="S67" s="36">
        <f>SUM(S68:V69)</f>
        <v>23</v>
      </c>
      <c r="T67" s="36"/>
      <c r="U67" s="36"/>
      <c r="V67" s="36"/>
      <c r="W67" s="36">
        <f>SUM(W68:Y69)</f>
        <v>511</v>
      </c>
      <c r="X67" s="36"/>
      <c r="Y67" s="36"/>
      <c r="Z67" s="36">
        <f>SUM(Z68:AB69)</f>
        <v>331</v>
      </c>
      <c r="AA67" s="36"/>
      <c r="AB67" s="36"/>
      <c r="AC67" s="36">
        <f>SUM(AC68:AE69)</f>
        <v>180</v>
      </c>
      <c r="AD67" s="36"/>
      <c r="AE67" s="36"/>
      <c r="AF67" s="36">
        <f>SUM(AF68:AH69)</f>
        <v>198</v>
      </c>
      <c r="AG67" s="36"/>
      <c r="AH67" s="36"/>
      <c r="AI67" s="36">
        <f>SUM(AI68:AK69)</f>
        <v>161</v>
      </c>
      <c r="AJ67" s="36"/>
      <c r="AK67" s="36"/>
      <c r="AL67" s="36">
        <f>SUM(AL68:AN69)</f>
        <v>152</v>
      </c>
      <c r="AM67" s="36"/>
      <c r="AN67" s="36"/>
    </row>
    <row r="68" spans="1:58" ht="27.9" hidden="1" customHeight="1" outlineLevel="1">
      <c r="A68" s="46" t="s">
        <v>61</v>
      </c>
      <c r="B68" s="46"/>
      <c r="C68" s="46"/>
      <c r="D68" s="46"/>
      <c r="E68" s="45"/>
      <c r="F68" s="44">
        <v>1</v>
      </c>
      <c r="G68" s="43"/>
      <c r="H68" s="43"/>
      <c r="I68" s="43"/>
      <c r="J68" s="43"/>
      <c r="K68" s="43">
        <f>SUM(O68:V68)</f>
        <v>56</v>
      </c>
      <c r="L68" s="43"/>
      <c r="M68" s="43"/>
      <c r="N68" s="43"/>
      <c r="O68" s="43">
        <v>38</v>
      </c>
      <c r="P68" s="43"/>
      <c r="Q68" s="43"/>
      <c r="R68" s="43"/>
      <c r="S68" s="43">
        <v>18</v>
      </c>
      <c r="T68" s="43"/>
      <c r="U68" s="43"/>
      <c r="V68" s="43"/>
      <c r="W68" s="43">
        <f>SUM(Z68:AE68)</f>
        <v>238</v>
      </c>
      <c r="X68" s="43"/>
      <c r="Y68" s="43"/>
      <c r="Z68" s="43">
        <v>158</v>
      </c>
      <c r="AA68" s="43"/>
      <c r="AB68" s="43"/>
      <c r="AC68" s="36">
        <v>80</v>
      </c>
      <c r="AD68" s="36"/>
      <c r="AE68" s="36"/>
      <c r="AF68" s="36">
        <v>80</v>
      </c>
      <c r="AG68" s="36"/>
      <c r="AH68" s="36"/>
      <c r="AI68" s="36">
        <v>78</v>
      </c>
      <c r="AJ68" s="36"/>
      <c r="AK68" s="36"/>
      <c r="AL68" s="36">
        <v>80</v>
      </c>
      <c r="AM68" s="36"/>
      <c r="AN68" s="36"/>
    </row>
    <row r="69" spans="1:58" ht="27.9" hidden="1" customHeight="1" outlineLevel="1">
      <c r="A69" s="39" t="s">
        <v>60</v>
      </c>
      <c r="B69" s="39"/>
      <c r="C69" s="39"/>
      <c r="D69" s="39"/>
      <c r="E69" s="38"/>
      <c r="F69" s="37">
        <v>1</v>
      </c>
      <c r="G69" s="36"/>
      <c r="H69" s="36"/>
      <c r="I69" s="36"/>
      <c r="J69" s="36"/>
      <c r="K69" s="36">
        <f>SUM(O69:V69)</f>
        <v>18</v>
      </c>
      <c r="L69" s="36"/>
      <c r="M69" s="36"/>
      <c r="N69" s="36"/>
      <c r="O69" s="36">
        <v>13</v>
      </c>
      <c r="P69" s="36"/>
      <c r="Q69" s="36"/>
      <c r="R69" s="36"/>
      <c r="S69" s="36">
        <v>5</v>
      </c>
      <c r="T69" s="36"/>
      <c r="U69" s="36"/>
      <c r="V69" s="36"/>
      <c r="W69" s="36">
        <f>SUM(Z69:AE69)</f>
        <v>273</v>
      </c>
      <c r="X69" s="36"/>
      <c r="Y69" s="36"/>
      <c r="Z69" s="36">
        <v>173</v>
      </c>
      <c r="AA69" s="36"/>
      <c r="AB69" s="36"/>
      <c r="AC69" s="36">
        <v>100</v>
      </c>
      <c r="AD69" s="36"/>
      <c r="AE69" s="36"/>
      <c r="AF69" s="36">
        <v>118</v>
      </c>
      <c r="AG69" s="36"/>
      <c r="AH69" s="36"/>
      <c r="AI69" s="36">
        <v>83</v>
      </c>
      <c r="AJ69" s="36"/>
      <c r="AK69" s="36"/>
      <c r="AL69" s="36">
        <v>72</v>
      </c>
      <c r="AM69" s="36"/>
      <c r="AN69" s="36"/>
    </row>
    <row r="70" spans="1:58" ht="27.9" customHeight="1" collapsed="1">
      <c r="A70" s="16" t="s">
        <v>28</v>
      </c>
      <c r="B70" s="4"/>
      <c r="C70" s="4"/>
      <c r="D70" s="4"/>
      <c r="E70" s="15"/>
      <c r="F70" s="37">
        <f>SUM(F71:J72)</f>
        <v>2</v>
      </c>
      <c r="G70" s="36"/>
      <c r="H70" s="36"/>
      <c r="I70" s="36"/>
      <c r="J70" s="36"/>
      <c r="K70" s="36">
        <f>SUM(K71:N72)</f>
        <v>59</v>
      </c>
      <c r="L70" s="36"/>
      <c r="M70" s="36"/>
      <c r="N70" s="36"/>
      <c r="O70" s="36">
        <f>SUM(O71:R72)</f>
        <v>42</v>
      </c>
      <c r="P70" s="36"/>
      <c r="Q70" s="36"/>
      <c r="R70" s="36"/>
      <c r="S70" s="36">
        <f>SUM(S71:V72)</f>
        <v>17</v>
      </c>
      <c r="T70" s="36"/>
      <c r="U70" s="36"/>
      <c r="V70" s="36"/>
      <c r="W70" s="36">
        <f>SUM(W71:Y72)</f>
        <v>498</v>
      </c>
      <c r="X70" s="36"/>
      <c r="Y70" s="36"/>
      <c r="Z70" s="36">
        <f>SUM(Z71:AB72)</f>
        <v>331</v>
      </c>
      <c r="AA70" s="36"/>
      <c r="AB70" s="36"/>
      <c r="AC70" s="36">
        <f>SUM(AC71:AE72)</f>
        <v>167</v>
      </c>
      <c r="AD70" s="36"/>
      <c r="AE70" s="36"/>
      <c r="AF70" s="36">
        <f>SUM(AF71:AH72)</f>
        <v>143</v>
      </c>
      <c r="AG70" s="36"/>
      <c r="AH70" s="36"/>
      <c r="AI70" s="36">
        <f>SUM(AI71:AK72)</f>
        <v>171</v>
      </c>
      <c r="AJ70" s="36"/>
      <c r="AK70" s="36"/>
      <c r="AL70" s="36">
        <f>SUM(AL71:AN72)</f>
        <v>184</v>
      </c>
      <c r="AM70" s="36"/>
      <c r="AN70" s="36"/>
    </row>
    <row r="71" spans="1:58" ht="27.9" hidden="1" customHeight="1" outlineLevel="1">
      <c r="A71" s="41" t="s">
        <v>61</v>
      </c>
      <c r="B71" s="41"/>
      <c r="C71" s="41"/>
      <c r="D71" s="41"/>
      <c r="E71" s="40"/>
      <c r="F71" s="37">
        <v>1</v>
      </c>
      <c r="G71" s="36"/>
      <c r="H71" s="36"/>
      <c r="I71" s="36"/>
      <c r="J71" s="36"/>
      <c r="K71" s="36">
        <f>SUM(O71:V71)</f>
        <v>39</v>
      </c>
      <c r="L71" s="36"/>
      <c r="M71" s="36"/>
      <c r="N71" s="36"/>
      <c r="O71" s="36">
        <v>27</v>
      </c>
      <c r="P71" s="36"/>
      <c r="Q71" s="36"/>
      <c r="R71" s="36"/>
      <c r="S71" s="36">
        <v>12</v>
      </c>
      <c r="T71" s="36"/>
      <c r="U71" s="36"/>
      <c r="V71" s="36"/>
      <c r="W71" s="36">
        <f>SUM(Z71:AE71)</f>
        <v>204</v>
      </c>
      <c r="X71" s="36"/>
      <c r="Y71" s="36"/>
      <c r="Z71" s="36">
        <v>138</v>
      </c>
      <c r="AA71" s="36"/>
      <c r="AB71" s="36"/>
      <c r="AC71" s="36">
        <v>66</v>
      </c>
      <c r="AD71" s="36"/>
      <c r="AE71" s="36"/>
      <c r="AF71" s="36">
        <v>51</v>
      </c>
      <c r="AG71" s="36"/>
      <c r="AH71" s="36"/>
      <c r="AI71" s="36">
        <v>76</v>
      </c>
      <c r="AJ71" s="36"/>
      <c r="AK71" s="36"/>
      <c r="AL71" s="36">
        <v>77</v>
      </c>
      <c r="AM71" s="36"/>
      <c r="AN71" s="36"/>
    </row>
    <row r="72" spans="1:58" ht="27.9" hidden="1" customHeight="1" outlineLevel="1">
      <c r="A72" s="39" t="s">
        <v>60</v>
      </c>
      <c r="B72" s="39"/>
      <c r="C72" s="39"/>
      <c r="D72" s="39"/>
      <c r="E72" s="38"/>
      <c r="F72" s="37">
        <v>1</v>
      </c>
      <c r="G72" s="36"/>
      <c r="H72" s="36"/>
      <c r="I72" s="36"/>
      <c r="J72" s="36"/>
      <c r="K72" s="36">
        <f>SUM(O72:V72)</f>
        <v>20</v>
      </c>
      <c r="L72" s="36"/>
      <c r="M72" s="36"/>
      <c r="N72" s="36"/>
      <c r="O72" s="36">
        <f>14+1</f>
        <v>15</v>
      </c>
      <c r="P72" s="36"/>
      <c r="Q72" s="36"/>
      <c r="R72" s="36"/>
      <c r="S72" s="36">
        <v>5</v>
      </c>
      <c r="T72" s="36"/>
      <c r="U72" s="36"/>
      <c r="V72" s="36"/>
      <c r="W72" s="36">
        <f>SUM(Z72:AE72)</f>
        <v>294</v>
      </c>
      <c r="X72" s="36"/>
      <c r="Y72" s="36"/>
      <c r="Z72" s="36">
        <f>164+29</f>
        <v>193</v>
      </c>
      <c r="AA72" s="36"/>
      <c r="AB72" s="36"/>
      <c r="AC72" s="36">
        <f>85+16</f>
        <v>101</v>
      </c>
      <c r="AD72" s="36"/>
      <c r="AE72" s="36"/>
      <c r="AF72" s="36">
        <f>78+14</f>
        <v>92</v>
      </c>
      <c r="AG72" s="36"/>
      <c r="AH72" s="36"/>
      <c r="AI72" s="36">
        <f>82+13</f>
        <v>95</v>
      </c>
      <c r="AJ72" s="36"/>
      <c r="AK72" s="36"/>
      <c r="AL72" s="36">
        <f>89+18</f>
        <v>107</v>
      </c>
      <c r="AM72" s="36"/>
      <c r="AN72" s="36"/>
    </row>
    <row r="73" spans="1:58" ht="27.9" customHeight="1" collapsed="1">
      <c r="A73" s="16" t="s">
        <v>27</v>
      </c>
      <c r="B73" s="4"/>
      <c r="C73" s="4"/>
      <c r="D73" s="4"/>
      <c r="E73" s="15"/>
      <c r="F73" s="37">
        <f>SUM(F74:J75)</f>
        <v>2</v>
      </c>
      <c r="G73" s="36"/>
      <c r="H73" s="36"/>
      <c r="I73" s="36"/>
      <c r="J73" s="36"/>
      <c r="K73" s="36">
        <f>SUM(K74:N75)</f>
        <v>64</v>
      </c>
      <c r="L73" s="36"/>
      <c r="M73" s="36"/>
      <c r="N73" s="36"/>
      <c r="O73" s="36">
        <f>SUM(O74:R75)</f>
        <v>38</v>
      </c>
      <c r="P73" s="36"/>
      <c r="Q73" s="36"/>
      <c r="R73" s="36"/>
      <c r="S73" s="36">
        <f>SUM(S74:V75)</f>
        <v>26</v>
      </c>
      <c r="T73" s="36"/>
      <c r="U73" s="36"/>
      <c r="V73" s="36"/>
      <c r="W73" s="36">
        <f>SUM(W74:Y75)</f>
        <v>483</v>
      </c>
      <c r="X73" s="36"/>
      <c r="Y73" s="36"/>
      <c r="Z73" s="36">
        <f>SUM(Z74:AB75)</f>
        <v>319</v>
      </c>
      <c r="AA73" s="36"/>
      <c r="AB73" s="36"/>
      <c r="AC73" s="36">
        <f>SUM(AC74:AE75)</f>
        <v>164</v>
      </c>
      <c r="AD73" s="36"/>
      <c r="AE73" s="36"/>
      <c r="AF73" s="36">
        <f>SUM(AF74:AH75)</f>
        <v>188</v>
      </c>
      <c r="AG73" s="36"/>
      <c r="AH73" s="36"/>
      <c r="AI73" s="36">
        <f>SUM(AI74:AK75)</f>
        <v>127</v>
      </c>
      <c r="AJ73" s="36"/>
      <c r="AK73" s="36"/>
      <c r="AL73" s="36">
        <f>SUM(AL74:AN75)</f>
        <v>168</v>
      </c>
      <c r="AM73" s="36"/>
      <c r="AN73" s="36"/>
    </row>
    <row r="74" spans="1:58" ht="27.9" hidden="1" customHeight="1" outlineLevel="1">
      <c r="A74" s="41" t="s">
        <v>61</v>
      </c>
      <c r="B74" s="41"/>
      <c r="C74" s="41"/>
      <c r="D74" s="41"/>
      <c r="E74" s="40"/>
      <c r="F74" s="37">
        <v>1</v>
      </c>
      <c r="G74" s="36"/>
      <c r="H74" s="36"/>
      <c r="I74" s="36"/>
      <c r="J74" s="36"/>
      <c r="K74" s="36">
        <f>SUM(O74:V74)</f>
        <v>36</v>
      </c>
      <c r="L74" s="36"/>
      <c r="M74" s="36"/>
      <c r="N74" s="36"/>
      <c r="O74" s="36">
        <v>24</v>
      </c>
      <c r="P74" s="36"/>
      <c r="Q74" s="36"/>
      <c r="R74" s="36"/>
      <c r="S74" s="36">
        <v>12</v>
      </c>
      <c r="T74" s="36"/>
      <c r="U74" s="36"/>
      <c r="V74" s="36"/>
      <c r="W74" s="36">
        <f>SUM(Z74:AE74)</f>
        <v>191</v>
      </c>
      <c r="X74" s="36"/>
      <c r="Y74" s="36"/>
      <c r="Z74" s="36">
        <v>137</v>
      </c>
      <c r="AA74" s="36"/>
      <c r="AB74" s="36"/>
      <c r="AC74" s="36">
        <v>54</v>
      </c>
      <c r="AD74" s="36"/>
      <c r="AE74" s="36"/>
      <c r="AF74" s="36">
        <v>65</v>
      </c>
      <c r="AG74" s="36"/>
      <c r="AH74" s="36"/>
      <c r="AI74" s="36">
        <v>50</v>
      </c>
      <c r="AJ74" s="36"/>
      <c r="AK74" s="36"/>
      <c r="AL74" s="36">
        <v>76</v>
      </c>
      <c r="AM74" s="36"/>
      <c r="AN74" s="36"/>
    </row>
    <row r="75" spans="1:58" ht="27.9" hidden="1" customHeight="1" outlineLevel="1">
      <c r="A75" s="39" t="s">
        <v>60</v>
      </c>
      <c r="B75" s="39"/>
      <c r="C75" s="39"/>
      <c r="D75" s="39"/>
      <c r="E75" s="38"/>
      <c r="F75" s="37">
        <v>1</v>
      </c>
      <c r="G75" s="36"/>
      <c r="H75" s="36"/>
      <c r="I75" s="36"/>
      <c r="J75" s="36"/>
      <c r="K75" s="36">
        <f>SUM(O75:V75)</f>
        <v>28</v>
      </c>
      <c r="L75" s="36"/>
      <c r="M75" s="36"/>
      <c r="N75" s="36"/>
      <c r="O75" s="36">
        <f>1+13</f>
        <v>14</v>
      </c>
      <c r="P75" s="36"/>
      <c r="Q75" s="36"/>
      <c r="R75" s="36"/>
      <c r="S75" s="36">
        <v>14</v>
      </c>
      <c r="T75" s="36"/>
      <c r="U75" s="36"/>
      <c r="V75" s="36"/>
      <c r="W75" s="36">
        <f>SUM(Z75:AE75)</f>
        <v>292</v>
      </c>
      <c r="X75" s="36"/>
      <c r="Y75" s="36"/>
      <c r="Z75" s="36">
        <f>24+158</f>
        <v>182</v>
      </c>
      <c r="AA75" s="36"/>
      <c r="AB75" s="36"/>
      <c r="AC75" s="36">
        <f>13+97</f>
        <v>110</v>
      </c>
      <c r="AD75" s="36"/>
      <c r="AE75" s="36"/>
      <c r="AF75" s="36">
        <f>16+107</f>
        <v>123</v>
      </c>
      <c r="AG75" s="36"/>
      <c r="AH75" s="36"/>
      <c r="AI75" s="36">
        <f>8+69</f>
        <v>77</v>
      </c>
      <c r="AJ75" s="36"/>
      <c r="AK75" s="36"/>
      <c r="AL75" s="36">
        <f>13+79</f>
        <v>92</v>
      </c>
      <c r="AM75" s="36"/>
      <c r="AN75" s="36"/>
    </row>
    <row r="76" spans="1:58" ht="27.9" customHeight="1" collapsed="1">
      <c r="A76" s="16" t="s">
        <v>26</v>
      </c>
      <c r="B76" s="4"/>
      <c r="C76" s="4"/>
      <c r="D76" s="4"/>
      <c r="E76" s="15"/>
      <c r="F76" s="37">
        <f>SUM(F77:J78)</f>
        <v>2</v>
      </c>
      <c r="G76" s="36"/>
      <c r="H76" s="36"/>
      <c r="I76" s="36"/>
      <c r="J76" s="36"/>
      <c r="K76" s="36">
        <f>SUM(K77:N78)</f>
        <v>59</v>
      </c>
      <c r="L76" s="36"/>
      <c r="M76" s="36"/>
      <c r="N76" s="36"/>
      <c r="O76" s="36">
        <f>SUM(O77:R78)</f>
        <v>42</v>
      </c>
      <c r="P76" s="36">
        <f>SUM(P77:T78)</f>
        <v>17</v>
      </c>
      <c r="Q76" s="36"/>
      <c r="R76" s="36"/>
      <c r="S76" s="36">
        <f>SUM(S77:V78)</f>
        <v>17</v>
      </c>
      <c r="T76" s="36"/>
      <c r="U76" s="36">
        <f>SUM(U77:Y78)</f>
        <v>530</v>
      </c>
      <c r="V76" s="36"/>
      <c r="W76" s="36">
        <f>SUM(W77:Y78)</f>
        <v>530</v>
      </c>
      <c r="X76" s="36"/>
      <c r="Y76" s="36"/>
      <c r="Z76" s="42">
        <f>SUM(Z77:AB78)</f>
        <v>332</v>
      </c>
      <c r="AA76" s="42"/>
      <c r="AB76" s="42"/>
      <c r="AC76" s="42">
        <f>SUM(AC77:AE78)</f>
        <v>198</v>
      </c>
      <c r="AD76" s="42"/>
      <c r="AE76" s="42"/>
      <c r="AF76" s="36">
        <f>SUM(AF77:AH78)</f>
        <v>221</v>
      </c>
      <c r="AG76" s="36"/>
      <c r="AH76" s="36"/>
      <c r="AI76" s="42">
        <f>SUM(AI77:AK78)</f>
        <v>182</v>
      </c>
      <c r="AJ76" s="42"/>
      <c r="AK76" s="42"/>
      <c r="AL76" s="36">
        <f>SUM(AL77:AN78)</f>
        <v>127</v>
      </c>
      <c r="AM76" s="36"/>
      <c r="AN76" s="36"/>
    </row>
    <row r="77" spans="1:58" ht="27.9" hidden="1" customHeight="1" outlineLevel="1">
      <c r="A77" s="41" t="s">
        <v>61</v>
      </c>
      <c r="B77" s="41"/>
      <c r="C77" s="41"/>
      <c r="D77" s="41"/>
      <c r="E77" s="40"/>
      <c r="F77" s="37">
        <v>1</v>
      </c>
      <c r="G77" s="36"/>
      <c r="H77" s="36"/>
      <c r="I77" s="36"/>
      <c r="J77" s="36"/>
      <c r="K77" s="36">
        <f>SUM(O77:V77)</f>
        <v>43</v>
      </c>
      <c r="L77" s="36"/>
      <c r="M77" s="36"/>
      <c r="N77" s="36"/>
      <c r="O77" s="36">
        <v>30</v>
      </c>
      <c r="P77" s="36"/>
      <c r="Q77" s="36"/>
      <c r="R77" s="36"/>
      <c r="S77" s="36">
        <v>13</v>
      </c>
      <c r="T77" s="36"/>
      <c r="U77" s="36"/>
      <c r="V77" s="36"/>
      <c r="W77" s="36">
        <f>SUM(Z77:AE77)</f>
        <v>175</v>
      </c>
      <c r="X77" s="36"/>
      <c r="Y77" s="36"/>
      <c r="Z77" s="36">
        <v>130</v>
      </c>
      <c r="AA77" s="36"/>
      <c r="AB77" s="36"/>
      <c r="AC77" s="36">
        <v>45</v>
      </c>
      <c r="AD77" s="36"/>
      <c r="AE77" s="36"/>
      <c r="AF77" s="36">
        <v>59</v>
      </c>
      <c r="AG77" s="36"/>
      <c r="AH77" s="36"/>
      <c r="AI77" s="36">
        <v>66</v>
      </c>
      <c r="AJ77" s="36"/>
      <c r="AK77" s="36"/>
      <c r="AL77" s="36">
        <v>50</v>
      </c>
      <c r="AM77" s="36"/>
      <c r="AN77" s="36"/>
    </row>
    <row r="78" spans="1:58" ht="27.9" hidden="1" customHeight="1" outlineLevel="1">
      <c r="A78" s="39" t="s">
        <v>60</v>
      </c>
      <c r="B78" s="39"/>
      <c r="C78" s="39"/>
      <c r="D78" s="39"/>
      <c r="E78" s="38"/>
      <c r="F78" s="37">
        <v>1</v>
      </c>
      <c r="G78" s="36"/>
      <c r="H78" s="36"/>
      <c r="I78" s="36"/>
      <c r="J78" s="36"/>
      <c r="K78" s="36">
        <f>SUM(O78:V78)</f>
        <v>16</v>
      </c>
      <c r="L78" s="36"/>
      <c r="M78" s="36"/>
      <c r="N78" s="36"/>
      <c r="O78" s="36">
        <v>12</v>
      </c>
      <c r="P78" s="36"/>
      <c r="Q78" s="36"/>
      <c r="R78" s="36"/>
      <c r="S78" s="36">
        <v>4</v>
      </c>
      <c r="T78" s="36"/>
      <c r="U78" s="36"/>
      <c r="V78" s="36"/>
      <c r="W78" s="36">
        <f>SUM(Z78:AE78)</f>
        <v>355</v>
      </c>
      <c r="X78" s="36"/>
      <c r="Y78" s="36"/>
      <c r="Z78" s="36">
        <v>202</v>
      </c>
      <c r="AA78" s="36"/>
      <c r="AB78" s="36"/>
      <c r="AC78" s="36">
        <v>153</v>
      </c>
      <c r="AD78" s="36"/>
      <c r="AE78" s="36"/>
      <c r="AF78" s="36">
        <v>162</v>
      </c>
      <c r="AG78" s="36"/>
      <c r="AH78" s="36"/>
      <c r="AI78" s="36">
        <v>116</v>
      </c>
      <c r="AJ78" s="36"/>
      <c r="AK78" s="36"/>
      <c r="AL78" s="36">
        <v>77</v>
      </c>
      <c r="AM78" s="36"/>
      <c r="AN78" s="36"/>
    </row>
    <row r="79" spans="1:58" ht="15" customHeight="1" collapsed="1" thickBot="1">
      <c r="A79" s="9"/>
      <c r="B79" s="9"/>
      <c r="C79" s="9"/>
      <c r="D79" s="9"/>
      <c r="E79" s="35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</row>
    <row r="80" spans="1:58" ht="21" customHeight="1">
      <c r="A80" s="5" t="s">
        <v>25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</row>
    <row r="81" spans="47:58"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</row>
    <row r="82" spans="47:58"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  <row r="83" spans="47:58"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</row>
    <row r="84" spans="47:58"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</row>
    <row r="85" spans="47:58"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</row>
    <row r="86" spans="47:58"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</row>
    <row r="87" spans="47:58"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</row>
    <row r="88" spans="47:58"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</row>
    <row r="89" spans="47:58"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</row>
    <row r="90" spans="47:58"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</row>
    <row r="91" spans="47:58"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</row>
    <row r="92" spans="47:58"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</row>
    <row r="93" spans="47:58"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</row>
    <row r="94" spans="47:58"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</row>
    <row r="95" spans="47:58"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</row>
  </sheetData>
  <mergeCells count="674">
    <mergeCell ref="AL74:AN74"/>
    <mergeCell ref="Z74:AB74"/>
    <mergeCell ref="AC74:AE74"/>
    <mergeCell ref="AF74:AH74"/>
    <mergeCell ref="AI74:AK74"/>
    <mergeCell ref="Z75:AB75"/>
    <mergeCell ref="AC75:AE75"/>
    <mergeCell ref="AF75:AH75"/>
    <mergeCell ref="AI75:AK75"/>
    <mergeCell ref="S73:V73"/>
    <mergeCell ref="W73:Y73"/>
    <mergeCell ref="AL75:AN75"/>
    <mergeCell ref="A75:E75"/>
    <mergeCell ref="F75:J75"/>
    <mergeCell ref="K75:N75"/>
    <mergeCell ref="O75:R75"/>
    <mergeCell ref="S75:V75"/>
    <mergeCell ref="W75:Y75"/>
    <mergeCell ref="W74:Y74"/>
    <mergeCell ref="AL73:AN73"/>
    <mergeCell ref="A74:E74"/>
    <mergeCell ref="F74:J74"/>
    <mergeCell ref="K74:N74"/>
    <mergeCell ref="O74:R74"/>
    <mergeCell ref="S74:V74"/>
    <mergeCell ref="A73:E73"/>
    <mergeCell ref="F73:J73"/>
    <mergeCell ref="K73:N73"/>
    <mergeCell ref="O73:R73"/>
    <mergeCell ref="AI31:AK31"/>
    <mergeCell ref="W30:Y30"/>
    <mergeCell ref="Z30:AB30"/>
    <mergeCell ref="Z73:AB73"/>
    <mergeCell ref="AC73:AE73"/>
    <mergeCell ref="AF73:AH73"/>
    <mergeCell ref="AI73:AK73"/>
    <mergeCell ref="AI61:AK61"/>
    <mergeCell ref="Z55:AB55"/>
    <mergeCell ref="Z64:AB64"/>
    <mergeCell ref="AC64:AE64"/>
    <mergeCell ref="AF62:AH62"/>
    <mergeCell ref="AI62:AK62"/>
    <mergeCell ref="AF63:AH63"/>
    <mergeCell ref="Z58:AB58"/>
    <mergeCell ref="AL77:AN77"/>
    <mergeCell ref="W20:Y20"/>
    <mergeCell ref="Z20:AB20"/>
    <mergeCell ref="AC20:AE20"/>
    <mergeCell ref="AF20:AH20"/>
    <mergeCell ref="AI20:AK20"/>
    <mergeCell ref="W64:Y64"/>
    <mergeCell ref="AF64:AH64"/>
    <mergeCell ref="AI64:AK64"/>
    <mergeCell ref="AI63:AK63"/>
    <mergeCell ref="W78:Y78"/>
    <mergeCell ref="W77:Y77"/>
    <mergeCell ref="Z77:AB77"/>
    <mergeCell ref="AC77:AE77"/>
    <mergeCell ref="AF77:AH77"/>
    <mergeCell ref="AI77:AK77"/>
    <mergeCell ref="Z78:AB78"/>
    <mergeCell ref="AC78:AE78"/>
    <mergeCell ref="AF78:AH78"/>
    <mergeCell ref="AI78:AK78"/>
    <mergeCell ref="W76:Y76"/>
    <mergeCell ref="N20:P20"/>
    <mergeCell ref="Q20:S20"/>
    <mergeCell ref="T20:V20"/>
    <mergeCell ref="AL78:AN78"/>
    <mergeCell ref="A78:E78"/>
    <mergeCell ref="F78:J78"/>
    <mergeCell ref="K78:N78"/>
    <mergeCell ref="O78:R78"/>
    <mergeCell ref="S78:V78"/>
    <mergeCell ref="A77:E77"/>
    <mergeCell ref="F77:J77"/>
    <mergeCell ref="K77:N77"/>
    <mergeCell ref="O77:R77"/>
    <mergeCell ref="S77:V77"/>
    <mergeCell ref="A76:E76"/>
    <mergeCell ref="F76:J76"/>
    <mergeCell ref="K76:N76"/>
    <mergeCell ref="O76:R76"/>
    <mergeCell ref="S76:V76"/>
    <mergeCell ref="AL20:AN20"/>
    <mergeCell ref="Z76:AB76"/>
    <mergeCell ref="AC76:AE76"/>
    <mergeCell ref="AF76:AH76"/>
    <mergeCell ref="AI76:AK76"/>
    <mergeCell ref="AL76:AN76"/>
    <mergeCell ref="Z21:AB21"/>
    <mergeCell ref="AC21:AE21"/>
    <mergeCell ref="AF21:AH21"/>
    <mergeCell ref="AI21:AK21"/>
    <mergeCell ref="AF16:AH16"/>
    <mergeCell ref="AI16:AK16"/>
    <mergeCell ref="AL16:AN16"/>
    <mergeCell ref="Z16:AB16"/>
    <mergeCell ref="AC16:AE16"/>
    <mergeCell ref="AC17:AE17"/>
    <mergeCell ref="AF17:AH17"/>
    <mergeCell ref="AI17:AK17"/>
    <mergeCell ref="A16:E16"/>
    <mergeCell ref="F16:I16"/>
    <mergeCell ref="J16:M16"/>
    <mergeCell ref="N16:P16"/>
    <mergeCell ref="Q16:S16"/>
    <mergeCell ref="W16:Y16"/>
    <mergeCell ref="T16:V16"/>
    <mergeCell ref="AL21:AN21"/>
    <mergeCell ref="A21:E21"/>
    <mergeCell ref="F21:I21"/>
    <mergeCell ref="J21:M21"/>
    <mergeCell ref="N21:P21"/>
    <mergeCell ref="Q21:S21"/>
    <mergeCell ref="T21:V21"/>
    <mergeCell ref="W21:Y21"/>
    <mergeCell ref="O64:R64"/>
    <mergeCell ref="S64:V64"/>
    <mergeCell ref="F63:J63"/>
    <mergeCell ref="K63:N63"/>
    <mergeCell ref="O63:R63"/>
    <mergeCell ref="S63:V63"/>
    <mergeCell ref="A20:E20"/>
    <mergeCell ref="F20:I20"/>
    <mergeCell ref="J20:M20"/>
    <mergeCell ref="A64:E64"/>
    <mergeCell ref="F64:J64"/>
    <mergeCell ref="K64:N64"/>
    <mergeCell ref="A63:E63"/>
    <mergeCell ref="Q17:S17"/>
    <mergeCell ref="T17:V17"/>
    <mergeCell ref="W17:Y17"/>
    <mergeCell ref="K51:N51"/>
    <mergeCell ref="W44:Y44"/>
    <mergeCell ref="W40:Y40"/>
    <mergeCell ref="T19:V19"/>
    <mergeCell ref="T15:V15"/>
    <mergeCell ref="A17:E17"/>
    <mergeCell ref="S55:V55"/>
    <mergeCell ref="W54:Y54"/>
    <mergeCell ref="A52:E52"/>
    <mergeCell ref="F52:J52"/>
    <mergeCell ref="K52:N52"/>
    <mergeCell ref="F17:I17"/>
    <mergeCell ref="J17:M17"/>
    <mergeCell ref="N17:P17"/>
    <mergeCell ref="Z15:AB15"/>
    <mergeCell ref="AC15:AE15"/>
    <mergeCell ref="AI49:AK49"/>
    <mergeCell ref="Z44:AB44"/>
    <mergeCell ref="AC44:AE44"/>
    <mergeCell ref="A15:E15"/>
    <mergeCell ref="F15:I15"/>
    <mergeCell ref="J15:M15"/>
    <mergeCell ref="N15:P15"/>
    <mergeCell ref="Q15:S15"/>
    <mergeCell ref="AI15:AK15"/>
    <mergeCell ref="AL17:AN17"/>
    <mergeCell ref="Z17:AB17"/>
    <mergeCell ref="O50:R50"/>
    <mergeCell ref="S50:V50"/>
    <mergeCell ref="W49:Y49"/>
    <mergeCell ref="Z49:AB49"/>
    <mergeCell ref="AC49:AE49"/>
    <mergeCell ref="AF49:AH49"/>
    <mergeCell ref="W15:Y15"/>
    <mergeCell ref="AF55:AH55"/>
    <mergeCell ref="AL50:AN50"/>
    <mergeCell ref="AF15:AH15"/>
    <mergeCell ref="O28:R28"/>
    <mergeCell ref="S28:V28"/>
    <mergeCell ref="Q22:S22"/>
    <mergeCell ref="T22:V22"/>
    <mergeCell ref="AL15:AN15"/>
    <mergeCell ref="AF51:AH51"/>
    <mergeCell ref="AI51:AK51"/>
    <mergeCell ref="AL58:AN58"/>
    <mergeCell ref="A58:E58"/>
    <mergeCell ref="F58:J58"/>
    <mergeCell ref="K58:N58"/>
    <mergeCell ref="O58:R58"/>
    <mergeCell ref="S58:V58"/>
    <mergeCell ref="W58:Y58"/>
    <mergeCell ref="AC58:AE58"/>
    <mergeCell ref="AF58:AH58"/>
    <mergeCell ref="AI58:AK58"/>
    <mergeCell ref="W47:Y47"/>
    <mergeCell ref="A79:E79"/>
    <mergeCell ref="F79:AN79"/>
    <mergeCell ref="A55:E55"/>
    <mergeCell ref="A65:E65"/>
    <mergeCell ref="F65:J65"/>
    <mergeCell ref="K65:N65"/>
    <mergeCell ref="O65:R65"/>
    <mergeCell ref="F55:J55"/>
    <mergeCell ref="K55:N55"/>
    <mergeCell ref="S49:V49"/>
    <mergeCell ref="A47:E47"/>
    <mergeCell ref="F47:J47"/>
    <mergeCell ref="K47:N47"/>
    <mergeCell ref="O47:R47"/>
    <mergeCell ref="S47:V47"/>
    <mergeCell ref="S42:V42"/>
    <mergeCell ref="W42:Y42"/>
    <mergeCell ref="AF44:AH44"/>
    <mergeCell ref="AI44:AK44"/>
    <mergeCell ref="AL49:AN49"/>
    <mergeCell ref="Z47:AB47"/>
    <mergeCell ref="AC47:AE47"/>
    <mergeCell ref="AF47:AH47"/>
    <mergeCell ref="AI47:AK47"/>
    <mergeCell ref="AL47:AN47"/>
    <mergeCell ref="AL42:AN42"/>
    <mergeCell ref="A44:E44"/>
    <mergeCell ref="F44:J44"/>
    <mergeCell ref="K44:N44"/>
    <mergeCell ref="O44:R44"/>
    <mergeCell ref="S44:V44"/>
    <mergeCell ref="A42:E42"/>
    <mergeCell ref="F42:J42"/>
    <mergeCell ref="K42:N42"/>
    <mergeCell ref="O42:R42"/>
    <mergeCell ref="W38:Y38"/>
    <mergeCell ref="Z40:AB40"/>
    <mergeCell ref="AC40:AE40"/>
    <mergeCell ref="AF40:AH40"/>
    <mergeCell ref="AI40:AK40"/>
    <mergeCell ref="AL44:AN44"/>
    <mergeCell ref="Z42:AB42"/>
    <mergeCell ref="AC42:AE42"/>
    <mergeCell ref="AF42:AH42"/>
    <mergeCell ref="AI42:AK42"/>
    <mergeCell ref="A40:E40"/>
    <mergeCell ref="F40:J40"/>
    <mergeCell ref="K40:N40"/>
    <mergeCell ref="O40:R40"/>
    <mergeCell ref="S40:V40"/>
    <mergeCell ref="A38:E38"/>
    <mergeCell ref="F38:J38"/>
    <mergeCell ref="K38:N38"/>
    <mergeCell ref="O38:R38"/>
    <mergeCell ref="S38:V38"/>
    <mergeCell ref="AI34:AK34"/>
    <mergeCell ref="AL40:AN40"/>
    <mergeCell ref="Z38:AB38"/>
    <mergeCell ref="AC38:AE38"/>
    <mergeCell ref="AF38:AH38"/>
    <mergeCell ref="AI38:AK38"/>
    <mergeCell ref="AL38:AN38"/>
    <mergeCell ref="AI36:AK36"/>
    <mergeCell ref="AC36:AE36"/>
    <mergeCell ref="AF36:AH36"/>
    <mergeCell ref="S34:V34"/>
    <mergeCell ref="W34:Y34"/>
    <mergeCell ref="Z34:AB34"/>
    <mergeCell ref="AC34:AE34"/>
    <mergeCell ref="AF34:AH34"/>
    <mergeCell ref="A36:E36"/>
    <mergeCell ref="F36:J36"/>
    <mergeCell ref="K36:N36"/>
    <mergeCell ref="O36:R36"/>
    <mergeCell ref="S36:V36"/>
    <mergeCell ref="W36:Y36"/>
    <mergeCell ref="AC31:AE31"/>
    <mergeCell ref="AF31:AH31"/>
    <mergeCell ref="AL36:AN36"/>
    <mergeCell ref="F37:J37"/>
    <mergeCell ref="K37:N37"/>
    <mergeCell ref="O37:R37"/>
    <mergeCell ref="S37:V37"/>
    <mergeCell ref="W37:Y37"/>
    <mergeCell ref="AL34:AN34"/>
    <mergeCell ref="Z36:AB36"/>
    <mergeCell ref="W31:Y31"/>
    <mergeCell ref="A32:E32"/>
    <mergeCell ref="AL32:AN32"/>
    <mergeCell ref="A33:E33"/>
    <mergeCell ref="F33:J33"/>
    <mergeCell ref="A34:E34"/>
    <mergeCell ref="F34:J34"/>
    <mergeCell ref="K34:N34"/>
    <mergeCell ref="O34:R34"/>
    <mergeCell ref="Z31:AB31"/>
    <mergeCell ref="AL31:AN31"/>
    <mergeCell ref="F32:J32"/>
    <mergeCell ref="K32:N32"/>
    <mergeCell ref="O32:R32"/>
    <mergeCell ref="S32:V32"/>
    <mergeCell ref="A31:E31"/>
    <mergeCell ref="F31:J31"/>
    <mergeCell ref="K31:N31"/>
    <mergeCell ref="O31:R31"/>
    <mergeCell ref="S31:V31"/>
    <mergeCell ref="W22:Y22"/>
    <mergeCell ref="Z22:AB22"/>
    <mergeCell ref="AC22:AE22"/>
    <mergeCell ref="AF22:AH22"/>
    <mergeCell ref="AI22:AK22"/>
    <mergeCell ref="A27:E28"/>
    <mergeCell ref="F30:J30"/>
    <mergeCell ref="K30:N30"/>
    <mergeCell ref="O30:R30"/>
    <mergeCell ref="S30:V30"/>
    <mergeCell ref="W28:Y28"/>
    <mergeCell ref="Z28:AB28"/>
    <mergeCell ref="AC30:AE30"/>
    <mergeCell ref="AF30:AH30"/>
    <mergeCell ref="AI30:AK30"/>
    <mergeCell ref="AL30:AN30"/>
    <mergeCell ref="AI28:AK28"/>
    <mergeCell ref="AL22:AN22"/>
    <mergeCell ref="AL28:AN28"/>
    <mergeCell ref="AG26:AN26"/>
    <mergeCell ref="A25:AN25"/>
    <mergeCell ref="A30:E30"/>
    <mergeCell ref="AF14:AH14"/>
    <mergeCell ref="AI14:AK14"/>
    <mergeCell ref="AL13:AN13"/>
    <mergeCell ref="A13:E13"/>
    <mergeCell ref="F13:I13"/>
    <mergeCell ref="J13:M13"/>
    <mergeCell ref="N13:P13"/>
    <mergeCell ref="Q13:S13"/>
    <mergeCell ref="T13:V13"/>
    <mergeCell ref="W13:Y13"/>
    <mergeCell ref="F27:J28"/>
    <mergeCell ref="K27:V27"/>
    <mergeCell ref="W27:AN27"/>
    <mergeCell ref="K28:N28"/>
    <mergeCell ref="A22:E22"/>
    <mergeCell ref="F22:I22"/>
    <mergeCell ref="J22:M22"/>
    <mergeCell ref="N22:P22"/>
    <mergeCell ref="AC28:AE28"/>
    <mergeCell ref="AF28:AH28"/>
    <mergeCell ref="A12:E12"/>
    <mergeCell ref="F12:I12"/>
    <mergeCell ref="J12:M12"/>
    <mergeCell ref="N12:P12"/>
    <mergeCell ref="Q12:S12"/>
    <mergeCell ref="T12:V12"/>
    <mergeCell ref="AL14:AN14"/>
    <mergeCell ref="W12:Y12"/>
    <mergeCell ref="Z12:AB12"/>
    <mergeCell ref="AC12:AE12"/>
    <mergeCell ref="AF12:AH12"/>
    <mergeCell ref="AI12:AK12"/>
    <mergeCell ref="AL12:AN12"/>
    <mergeCell ref="AF13:AH13"/>
    <mergeCell ref="AI13:AK13"/>
    <mergeCell ref="W14:Y14"/>
    <mergeCell ref="AC13:AE13"/>
    <mergeCell ref="A14:E14"/>
    <mergeCell ref="F14:I14"/>
    <mergeCell ref="J14:M14"/>
    <mergeCell ref="N14:P14"/>
    <mergeCell ref="Q14:S14"/>
    <mergeCell ref="T14:V14"/>
    <mergeCell ref="Z14:AB14"/>
    <mergeCell ref="AC14:AE14"/>
    <mergeCell ref="Z13:AB13"/>
    <mergeCell ref="A11:E11"/>
    <mergeCell ref="F11:I11"/>
    <mergeCell ref="J11:M11"/>
    <mergeCell ref="N11:P11"/>
    <mergeCell ref="Q11:S11"/>
    <mergeCell ref="T11:V11"/>
    <mergeCell ref="W11:Y11"/>
    <mergeCell ref="Z11:AB11"/>
    <mergeCell ref="AC11:AE11"/>
    <mergeCell ref="AF11:AH11"/>
    <mergeCell ref="AI11:AK11"/>
    <mergeCell ref="AL11:AN11"/>
    <mergeCell ref="A10:E10"/>
    <mergeCell ref="F10:I10"/>
    <mergeCell ref="J10:M10"/>
    <mergeCell ref="N10:P10"/>
    <mergeCell ref="Q10:S10"/>
    <mergeCell ref="T10:V10"/>
    <mergeCell ref="W10:Y10"/>
    <mergeCell ref="Z10:AB10"/>
    <mergeCell ref="AC10:AE10"/>
    <mergeCell ref="AF10:AH10"/>
    <mergeCell ref="AI10:AK10"/>
    <mergeCell ref="AL10:AN10"/>
    <mergeCell ref="AI9:AK9"/>
    <mergeCell ref="AL9:AN9"/>
    <mergeCell ref="A9:E9"/>
    <mergeCell ref="F9:I9"/>
    <mergeCell ref="J9:M9"/>
    <mergeCell ref="N9:P9"/>
    <mergeCell ref="Q9:S9"/>
    <mergeCell ref="T9:V9"/>
    <mergeCell ref="A8:E8"/>
    <mergeCell ref="F8:I8"/>
    <mergeCell ref="J8:M8"/>
    <mergeCell ref="N8:P8"/>
    <mergeCell ref="Q8:S8"/>
    <mergeCell ref="T8:V8"/>
    <mergeCell ref="A7:E7"/>
    <mergeCell ref="F7:I7"/>
    <mergeCell ref="J7:M7"/>
    <mergeCell ref="N7:P7"/>
    <mergeCell ref="Q7:S7"/>
    <mergeCell ref="T7:V7"/>
    <mergeCell ref="A2:AM2"/>
    <mergeCell ref="AG3:AN3"/>
    <mergeCell ref="A4:E5"/>
    <mergeCell ref="F4:I5"/>
    <mergeCell ref="J4:M5"/>
    <mergeCell ref="N4:V4"/>
    <mergeCell ref="W4:AN4"/>
    <mergeCell ref="N5:P5"/>
    <mergeCell ref="Q5:S5"/>
    <mergeCell ref="T5:V5"/>
    <mergeCell ref="AF8:AH8"/>
    <mergeCell ref="AI8:AK8"/>
    <mergeCell ref="AL8:AN8"/>
    <mergeCell ref="W9:Y9"/>
    <mergeCell ref="Z9:AB9"/>
    <mergeCell ref="AC9:AE9"/>
    <mergeCell ref="AF9:AH9"/>
    <mergeCell ref="W8:Y8"/>
    <mergeCell ref="Z8:AB8"/>
    <mergeCell ref="AC8:AE8"/>
    <mergeCell ref="W7:Y7"/>
    <mergeCell ref="Z7:AB7"/>
    <mergeCell ref="AC7:AE7"/>
    <mergeCell ref="AF7:AH7"/>
    <mergeCell ref="AI7:AK7"/>
    <mergeCell ref="AL7:AN7"/>
    <mergeCell ref="AI67:AK67"/>
    <mergeCell ref="AL67:AN67"/>
    <mergeCell ref="AI66:AK66"/>
    <mergeCell ref="AL66:AN66"/>
    <mergeCell ref="W5:Y5"/>
    <mergeCell ref="Z5:AB5"/>
    <mergeCell ref="AC5:AE5"/>
    <mergeCell ref="AF5:AH5"/>
    <mergeCell ref="AI5:AK5"/>
    <mergeCell ref="AL5:AN5"/>
    <mergeCell ref="A69:E69"/>
    <mergeCell ref="F69:J69"/>
    <mergeCell ref="K69:N69"/>
    <mergeCell ref="O69:R69"/>
    <mergeCell ref="S69:V69"/>
    <mergeCell ref="AF67:AH67"/>
    <mergeCell ref="A19:E19"/>
    <mergeCell ref="F19:I19"/>
    <mergeCell ref="J19:M19"/>
    <mergeCell ref="N19:P19"/>
    <mergeCell ref="Q19:S19"/>
    <mergeCell ref="A67:E67"/>
    <mergeCell ref="F67:J67"/>
    <mergeCell ref="K67:N67"/>
    <mergeCell ref="O67:R67"/>
    <mergeCell ref="S67:V67"/>
    <mergeCell ref="AI68:AK68"/>
    <mergeCell ref="AL68:AN68"/>
    <mergeCell ref="AL18:AN18"/>
    <mergeCell ref="T18:V18"/>
    <mergeCell ref="W18:Y18"/>
    <mergeCell ref="Z18:AB18"/>
    <mergeCell ref="AC18:AE18"/>
    <mergeCell ref="AF18:AH18"/>
    <mergeCell ref="AI18:AK18"/>
    <mergeCell ref="AL19:AN19"/>
    <mergeCell ref="AC65:AE65"/>
    <mergeCell ref="AF65:AH65"/>
    <mergeCell ref="AL69:AN69"/>
    <mergeCell ref="A18:E18"/>
    <mergeCell ref="F18:I18"/>
    <mergeCell ref="J18:M18"/>
    <mergeCell ref="N18:P18"/>
    <mergeCell ref="Q18:S18"/>
    <mergeCell ref="AC68:AE68"/>
    <mergeCell ref="AF68:AH68"/>
    <mergeCell ref="AI32:AK32"/>
    <mergeCell ref="AF32:AH32"/>
    <mergeCell ref="AC32:AE32"/>
    <mergeCell ref="Z32:AB32"/>
    <mergeCell ref="W32:Y32"/>
    <mergeCell ref="W69:Y69"/>
    <mergeCell ref="W67:Y67"/>
    <mergeCell ref="Z67:AB67"/>
    <mergeCell ref="AC67:AE67"/>
    <mergeCell ref="AC66:AE66"/>
    <mergeCell ref="W70:Y70"/>
    <mergeCell ref="W19:Y19"/>
    <mergeCell ref="Z19:AB19"/>
    <mergeCell ref="AC19:AE19"/>
    <mergeCell ref="AF19:AH19"/>
    <mergeCell ref="AI19:AK19"/>
    <mergeCell ref="Z69:AB69"/>
    <mergeCell ref="AC69:AE69"/>
    <mergeCell ref="AF69:AH69"/>
    <mergeCell ref="AI69:AK69"/>
    <mergeCell ref="A71:E71"/>
    <mergeCell ref="F71:J71"/>
    <mergeCell ref="K71:N71"/>
    <mergeCell ref="O71:R71"/>
    <mergeCell ref="S71:V71"/>
    <mergeCell ref="A70:E70"/>
    <mergeCell ref="F70:J70"/>
    <mergeCell ref="K70:N70"/>
    <mergeCell ref="O70:R70"/>
    <mergeCell ref="S70:V70"/>
    <mergeCell ref="W72:Y72"/>
    <mergeCell ref="W71:Y71"/>
    <mergeCell ref="Z71:AB71"/>
    <mergeCell ref="AC71:AE71"/>
    <mergeCell ref="AF71:AH71"/>
    <mergeCell ref="AI71:AK71"/>
    <mergeCell ref="Z72:AB72"/>
    <mergeCell ref="AC72:AE72"/>
    <mergeCell ref="AF72:AH72"/>
    <mergeCell ref="AI72:AK72"/>
    <mergeCell ref="AL71:AN71"/>
    <mergeCell ref="Z70:AB70"/>
    <mergeCell ref="AC70:AE70"/>
    <mergeCell ref="AF70:AH70"/>
    <mergeCell ref="AI70:AK70"/>
    <mergeCell ref="AL70:AN70"/>
    <mergeCell ref="O66:R66"/>
    <mergeCell ref="K66:N66"/>
    <mergeCell ref="F66:J66"/>
    <mergeCell ref="A66:E66"/>
    <mergeCell ref="AL72:AN72"/>
    <mergeCell ref="A72:E72"/>
    <mergeCell ref="F72:J72"/>
    <mergeCell ref="K72:N72"/>
    <mergeCell ref="O72:R72"/>
    <mergeCell ref="S72:V72"/>
    <mergeCell ref="AL65:AN65"/>
    <mergeCell ref="AL61:AN61"/>
    <mergeCell ref="S61:V61"/>
    <mergeCell ref="W61:Y61"/>
    <mergeCell ref="Z61:AB61"/>
    <mergeCell ref="AC61:AE61"/>
    <mergeCell ref="AF61:AH61"/>
    <mergeCell ref="AL64:AN64"/>
    <mergeCell ref="AL63:AN63"/>
    <mergeCell ref="Z63:AB63"/>
    <mergeCell ref="W66:Y66"/>
    <mergeCell ref="S66:V66"/>
    <mergeCell ref="Z66:AB66"/>
    <mergeCell ref="S65:V65"/>
    <mergeCell ref="AI65:AK65"/>
    <mergeCell ref="S59:V59"/>
    <mergeCell ref="AC63:AE63"/>
    <mergeCell ref="AF66:AH66"/>
    <mergeCell ref="W65:Y65"/>
    <mergeCell ref="Z65:AB65"/>
    <mergeCell ref="A61:E61"/>
    <mergeCell ref="F61:J61"/>
    <mergeCell ref="K61:N61"/>
    <mergeCell ref="O61:R61"/>
    <mergeCell ref="AL59:AN59"/>
    <mergeCell ref="AI59:AK59"/>
    <mergeCell ref="AF59:AH59"/>
    <mergeCell ref="AL60:AN60"/>
    <mergeCell ref="AF60:AH60"/>
    <mergeCell ref="AI60:AK60"/>
    <mergeCell ref="O57:R57"/>
    <mergeCell ref="K57:N57"/>
    <mergeCell ref="F57:J57"/>
    <mergeCell ref="S60:V60"/>
    <mergeCell ref="O60:R60"/>
    <mergeCell ref="K60:N60"/>
    <mergeCell ref="F60:J60"/>
    <mergeCell ref="F59:J59"/>
    <mergeCell ref="K59:N59"/>
    <mergeCell ref="O59:R59"/>
    <mergeCell ref="A60:E60"/>
    <mergeCell ref="AF57:AH57"/>
    <mergeCell ref="AC57:AE57"/>
    <mergeCell ref="Z57:AB57"/>
    <mergeCell ref="A57:E57"/>
    <mergeCell ref="W63:Y63"/>
    <mergeCell ref="AC60:AE60"/>
    <mergeCell ref="Z60:AB60"/>
    <mergeCell ref="W60:Y60"/>
    <mergeCell ref="A59:E59"/>
    <mergeCell ref="AI52:AK52"/>
    <mergeCell ref="AL52:AN52"/>
    <mergeCell ref="AL51:AN51"/>
    <mergeCell ref="O52:R52"/>
    <mergeCell ref="S52:V52"/>
    <mergeCell ref="AI55:AK55"/>
    <mergeCell ref="O55:R55"/>
    <mergeCell ref="W55:Y55"/>
    <mergeCell ref="AL55:AN55"/>
    <mergeCell ref="AC55:AE55"/>
    <mergeCell ref="W52:Y52"/>
    <mergeCell ref="Z52:AB52"/>
    <mergeCell ref="AC52:AE52"/>
    <mergeCell ref="AF52:AH52"/>
    <mergeCell ref="Z54:AB54"/>
    <mergeCell ref="AC54:AE54"/>
    <mergeCell ref="AL57:AN57"/>
    <mergeCell ref="AL54:AN54"/>
    <mergeCell ref="AI54:AK54"/>
    <mergeCell ref="AF54:AH54"/>
    <mergeCell ref="S51:V51"/>
    <mergeCell ref="O51:R51"/>
    <mergeCell ref="W51:Y51"/>
    <mergeCell ref="AI57:AK57"/>
    <mergeCell ref="W57:Y57"/>
    <mergeCell ref="S57:V57"/>
    <mergeCell ref="AI50:AK50"/>
    <mergeCell ref="AF50:AH50"/>
    <mergeCell ref="AC50:AE50"/>
    <mergeCell ref="Z50:AB50"/>
    <mergeCell ref="W50:Y50"/>
    <mergeCell ref="A50:E50"/>
    <mergeCell ref="F50:J50"/>
    <mergeCell ref="K50:N50"/>
    <mergeCell ref="O46:R46"/>
    <mergeCell ref="K46:N46"/>
    <mergeCell ref="F51:J51"/>
    <mergeCell ref="A51:E51"/>
    <mergeCell ref="AC51:AE51"/>
    <mergeCell ref="Z51:AB51"/>
    <mergeCell ref="A49:E49"/>
    <mergeCell ref="F49:J49"/>
    <mergeCell ref="K49:N49"/>
    <mergeCell ref="O49:R49"/>
    <mergeCell ref="K45:N45"/>
    <mergeCell ref="F45:J45"/>
    <mergeCell ref="A45:E45"/>
    <mergeCell ref="AL46:AN46"/>
    <mergeCell ref="AI46:AK46"/>
    <mergeCell ref="AF46:AH46"/>
    <mergeCell ref="AC46:AE46"/>
    <mergeCell ref="Z46:AB46"/>
    <mergeCell ref="W46:Y46"/>
    <mergeCell ref="S46:V46"/>
    <mergeCell ref="F46:J46"/>
    <mergeCell ref="A46:E46"/>
    <mergeCell ref="AL45:AN45"/>
    <mergeCell ref="AI45:AK45"/>
    <mergeCell ref="AF45:AH45"/>
    <mergeCell ref="AC45:AE45"/>
    <mergeCell ref="Z45:AB45"/>
    <mergeCell ref="W45:Y45"/>
    <mergeCell ref="S45:V45"/>
    <mergeCell ref="O45:R45"/>
    <mergeCell ref="S33:V33"/>
    <mergeCell ref="O33:R33"/>
    <mergeCell ref="K33:N33"/>
    <mergeCell ref="AL41:AN41"/>
    <mergeCell ref="AI41:AK41"/>
    <mergeCell ref="AF41:AH41"/>
    <mergeCell ref="AC41:AE41"/>
    <mergeCell ref="Z41:AB41"/>
    <mergeCell ref="W41:Y41"/>
    <mergeCell ref="S41:V41"/>
    <mergeCell ref="AL33:AN33"/>
    <mergeCell ref="AI33:AK33"/>
    <mergeCell ref="AF33:AH33"/>
    <mergeCell ref="AC33:AE33"/>
    <mergeCell ref="Z33:AB33"/>
    <mergeCell ref="W33:Y33"/>
    <mergeCell ref="F41:J41"/>
    <mergeCell ref="A41:E41"/>
    <mergeCell ref="AL37:AN37"/>
    <mergeCell ref="AI37:AK37"/>
    <mergeCell ref="AF37:AH37"/>
    <mergeCell ref="AC37:AE37"/>
    <mergeCell ref="Z37:AB37"/>
    <mergeCell ref="A37:E37"/>
    <mergeCell ref="O41:R41"/>
    <mergeCell ref="K41:N41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6F3C1-D4FF-48A7-9009-FF4CE85BC082}">
  <sheetPr>
    <tabColor rgb="FFFFC000"/>
  </sheetPr>
  <dimension ref="A1:AR68"/>
  <sheetViews>
    <sheetView view="pageBreakPreview" zoomScaleNormal="100" zoomScaleSheetLayoutView="10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ColWidth="2" defaultRowHeight="13.2" outlineLevelRow="1"/>
  <cols>
    <col min="1" max="43" width="2" style="1" customWidth="1"/>
    <col min="44" max="44" width="4.21875" style="1" customWidth="1"/>
    <col min="45" max="16384" width="2" style="1"/>
  </cols>
  <sheetData>
    <row r="1" spans="1:44" ht="24.75" customHeight="1">
      <c r="A1" s="34"/>
      <c r="B1" s="34"/>
      <c r="C1" s="34"/>
      <c r="D1" s="34"/>
      <c r="E1" s="34"/>
      <c r="F1" s="34"/>
      <c r="G1" s="34"/>
      <c r="H1" s="34"/>
      <c r="I1" s="34"/>
      <c r="M1" s="34"/>
    </row>
    <row r="2" spans="1:44" ht="24.75" customHeight="1">
      <c r="A2" s="27" t="s">
        <v>100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</row>
    <row r="3" spans="1:44" ht="20.100000000000001" customHeight="1" thickBot="1">
      <c r="A3" s="1" t="s">
        <v>99</v>
      </c>
    </row>
    <row r="4" spans="1:44">
      <c r="A4" s="101" t="s">
        <v>98</v>
      </c>
      <c r="B4" s="100"/>
      <c r="C4" s="100"/>
      <c r="D4" s="100"/>
      <c r="E4" s="99" t="s">
        <v>97</v>
      </c>
      <c r="F4" s="98"/>
      <c r="G4" s="97"/>
      <c r="H4" s="96" t="s">
        <v>96</v>
      </c>
      <c r="I4" s="96"/>
      <c r="J4" s="96"/>
      <c r="K4" s="95" t="s">
        <v>95</v>
      </c>
      <c r="L4" s="95"/>
      <c r="M4" s="95"/>
      <c r="N4" s="96" t="s">
        <v>94</v>
      </c>
      <c r="O4" s="96"/>
      <c r="P4" s="96"/>
      <c r="Q4" s="95" t="s">
        <v>93</v>
      </c>
      <c r="R4" s="95"/>
      <c r="S4" s="95"/>
      <c r="T4" s="95" t="s">
        <v>92</v>
      </c>
      <c r="U4" s="95"/>
      <c r="V4" s="95"/>
      <c r="W4" s="94" t="s">
        <v>91</v>
      </c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2"/>
    </row>
    <row r="5" spans="1:44">
      <c r="A5" s="85"/>
      <c r="B5" s="84"/>
      <c r="C5" s="84"/>
      <c r="D5" s="84"/>
      <c r="E5" s="91"/>
      <c r="F5" s="90"/>
      <c r="G5" s="89"/>
      <c r="H5" s="80"/>
      <c r="I5" s="80"/>
      <c r="J5" s="80"/>
      <c r="K5" s="79"/>
      <c r="L5" s="79"/>
      <c r="M5" s="79"/>
      <c r="N5" s="80"/>
      <c r="O5" s="80"/>
      <c r="P5" s="80"/>
      <c r="Q5" s="79"/>
      <c r="R5" s="79"/>
      <c r="S5" s="79"/>
      <c r="T5" s="79"/>
      <c r="U5" s="79"/>
      <c r="V5" s="79"/>
      <c r="W5" s="76" t="s">
        <v>0</v>
      </c>
      <c r="X5" s="76"/>
      <c r="Y5" s="76"/>
      <c r="Z5" s="88" t="s">
        <v>90</v>
      </c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8" t="s">
        <v>89</v>
      </c>
      <c r="AM5" s="87"/>
      <c r="AN5" s="87"/>
      <c r="AO5" s="87"/>
      <c r="AP5" s="87"/>
      <c r="AQ5" s="87"/>
      <c r="AR5" s="86"/>
    </row>
    <row r="6" spans="1:44" ht="19.2">
      <c r="A6" s="85"/>
      <c r="B6" s="84"/>
      <c r="C6" s="84"/>
      <c r="D6" s="84"/>
      <c r="E6" s="83"/>
      <c r="F6" s="82"/>
      <c r="G6" s="81"/>
      <c r="H6" s="80"/>
      <c r="I6" s="80"/>
      <c r="J6" s="80"/>
      <c r="K6" s="79"/>
      <c r="L6" s="79"/>
      <c r="M6" s="79"/>
      <c r="N6" s="80"/>
      <c r="O6" s="80"/>
      <c r="P6" s="80"/>
      <c r="Q6" s="79"/>
      <c r="R6" s="79"/>
      <c r="S6" s="79"/>
      <c r="T6" s="79"/>
      <c r="U6" s="79"/>
      <c r="V6" s="79"/>
      <c r="W6" s="76"/>
      <c r="X6" s="76"/>
      <c r="Y6" s="76"/>
      <c r="Z6" s="76" t="s">
        <v>88</v>
      </c>
      <c r="AA6" s="76"/>
      <c r="AB6" s="76"/>
      <c r="AC6" s="76" t="s">
        <v>87</v>
      </c>
      <c r="AD6" s="76"/>
      <c r="AE6" s="76"/>
      <c r="AF6" s="76" t="s">
        <v>86</v>
      </c>
      <c r="AG6" s="76"/>
      <c r="AH6" s="76"/>
      <c r="AI6" s="78" t="s">
        <v>85</v>
      </c>
      <c r="AJ6" s="78"/>
      <c r="AK6" s="78"/>
      <c r="AL6" s="76" t="s">
        <v>84</v>
      </c>
      <c r="AM6" s="76"/>
      <c r="AN6" s="77"/>
      <c r="AO6" s="76" t="s">
        <v>83</v>
      </c>
      <c r="AP6" s="76"/>
      <c r="AQ6" s="76"/>
      <c r="AR6" s="75" t="s">
        <v>82</v>
      </c>
    </row>
    <row r="7" spans="1:44">
      <c r="A7" s="74"/>
      <c r="B7" s="74"/>
      <c r="C7" s="74"/>
      <c r="D7" s="73"/>
      <c r="E7" s="69"/>
      <c r="F7" s="69"/>
      <c r="G7" s="69"/>
      <c r="H7" s="72"/>
      <c r="I7" s="72"/>
      <c r="J7" s="72"/>
      <c r="K7" s="69"/>
      <c r="L7" s="69"/>
      <c r="M7" s="69"/>
      <c r="N7" s="72"/>
      <c r="O7" s="72"/>
      <c r="P7" s="72"/>
      <c r="Q7" s="69"/>
      <c r="R7" s="69"/>
      <c r="S7" s="69"/>
      <c r="T7" s="69"/>
      <c r="U7" s="69"/>
      <c r="V7" s="69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1"/>
      <c r="AJ7" s="71"/>
      <c r="AK7" s="71"/>
      <c r="AL7" s="70"/>
      <c r="AM7" s="70"/>
      <c r="AN7" s="70"/>
      <c r="AO7" s="70"/>
      <c r="AP7" s="70"/>
      <c r="AQ7" s="70"/>
      <c r="AR7" s="69"/>
    </row>
    <row r="8" spans="1:44" ht="24.75" hidden="1" customHeight="1" outlineLevel="1">
      <c r="A8" s="64" t="s">
        <v>81</v>
      </c>
      <c r="B8" s="64"/>
      <c r="C8" s="64"/>
      <c r="D8" s="63"/>
      <c r="E8" s="62" t="s">
        <v>80</v>
      </c>
      <c r="F8" s="62"/>
      <c r="G8" s="62"/>
      <c r="H8" s="62" t="s">
        <v>80</v>
      </c>
      <c r="I8" s="62"/>
      <c r="J8" s="62"/>
      <c r="K8" s="62" t="s">
        <v>80</v>
      </c>
      <c r="L8" s="62"/>
      <c r="M8" s="62"/>
      <c r="N8" s="62" t="s">
        <v>80</v>
      </c>
      <c r="O8" s="62"/>
      <c r="P8" s="62"/>
      <c r="Q8" s="62" t="s">
        <v>80</v>
      </c>
      <c r="R8" s="62"/>
      <c r="S8" s="62"/>
      <c r="T8" s="62" t="s">
        <v>80</v>
      </c>
      <c r="U8" s="62"/>
      <c r="V8" s="62"/>
      <c r="W8" s="62" t="s">
        <v>80</v>
      </c>
      <c r="X8" s="62"/>
      <c r="Y8" s="62"/>
      <c r="Z8" s="62" t="s">
        <v>80</v>
      </c>
      <c r="AA8" s="62"/>
      <c r="AB8" s="62"/>
      <c r="AC8" s="62" t="s">
        <v>80</v>
      </c>
      <c r="AD8" s="62"/>
      <c r="AE8" s="62"/>
      <c r="AF8" s="62" t="s">
        <v>80</v>
      </c>
      <c r="AG8" s="62"/>
      <c r="AH8" s="62"/>
      <c r="AI8" s="62" t="s">
        <v>80</v>
      </c>
      <c r="AJ8" s="62"/>
      <c r="AK8" s="62"/>
      <c r="AL8" s="62" t="s">
        <v>80</v>
      </c>
      <c r="AM8" s="62"/>
      <c r="AN8" s="62"/>
      <c r="AO8" s="62" t="s">
        <v>80</v>
      </c>
      <c r="AP8" s="62"/>
      <c r="AQ8" s="62"/>
      <c r="AR8" s="61" t="s">
        <v>80</v>
      </c>
    </row>
    <row r="9" spans="1:44" ht="24.75" hidden="1" customHeight="1" outlineLevel="1">
      <c r="A9" s="64" t="s">
        <v>21</v>
      </c>
      <c r="B9" s="64"/>
      <c r="C9" s="64"/>
      <c r="D9" s="63"/>
      <c r="E9" s="62" t="s">
        <v>80</v>
      </c>
      <c r="F9" s="62"/>
      <c r="G9" s="62"/>
      <c r="H9" s="62" t="s">
        <v>80</v>
      </c>
      <c r="I9" s="62"/>
      <c r="J9" s="62"/>
      <c r="K9" s="62" t="s">
        <v>80</v>
      </c>
      <c r="L9" s="62"/>
      <c r="M9" s="62"/>
      <c r="N9" s="62" t="s">
        <v>80</v>
      </c>
      <c r="O9" s="62"/>
      <c r="P9" s="62"/>
      <c r="Q9" s="62" t="s">
        <v>80</v>
      </c>
      <c r="R9" s="62"/>
      <c r="S9" s="62"/>
      <c r="T9" s="62" t="s">
        <v>80</v>
      </c>
      <c r="U9" s="62"/>
      <c r="V9" s="62"/>
      <c r="W9" s="62" t="s">
        <v>80</v>
      </c>
      <c r="X9" s="62"/>
      <c r="Y9" s="62"/>
      <c r="Z9" s="62" t="s">
        <v>80</v>
      </c>
      <c r="AA9" s="62"/>
      <c r="AB9" s="62"/>
      <c r="AC9" s="62" t="s">
        <v>80</v>
      </c>
      <c r="AD9" s="62"/>
      <c r="AE9" s="62"/>
      <c r="AF9" s="62" t="s">
        <v>80</v>
      </c>
      <c r="AG9" s="62"/>
      <c r="AH9" s="62"/>
      <c r="AI9" s="62" t="s">
        <v>80</v>
      </c>
      <c r="AJ9" s="62"/>
      <c r="AK9" s="62"/>
      <c r="AL9" s="62" t="s">
        <v>80</v>
      </c>
      <c r="AM9" s="62"/>
      <c r="AN9" s="62"/>
      <c r="AO9" s="62" t="s">
        <v>80</v>
      </c>
      <c r="AP9" s="62"/>
      <c r="AQ9" s="62"/>
      <c r="AR9" s="61" t="s">
        <v>80</v>
      </c>
    </row>
    <row r="10" spans="1:44" ht="24.75" hidden="1" customHeight="1" outlineLevel="1">
      <c r="A10" s="64" t="s">
        <v>20</v>
      </c>
      <c r="B10" s="64"/>
      <c r="C10" s="64"/>
      <c r="D10" s="63"/>
      <c r="E10" s="62" t="s">
        <v>80</v>
      </c>
      <c r="F10" s="62"/>
      <c r="G10" s="62"/>
      <c r="H10" s="62" t="s">
        <v>80</v>
      </c>
      <c r="I10" s="62"/>
      <c r="J10" s="62"/>
      <c r="K10" s="62" t="s">
        <v>80</v>
      </c>
      <c r="L10" s="62"/>
      <c r="M10" s="62"/>
      <c r="N10" s="62" t="s">
        <v>80</v>
      </c>
      <c r="O10" s="62"/>
      <c r="P10" s="62"/>
      <c r="Q10" s="62" t="s">
        <v>80</v>
      </c>
      <c r="R10" s="62"/>
      <c r="S10" s="62"/>
      <c r="T10" s="62" t="s">
        <v>80</v>
      </c>
      <c r="U10" s="62"/>
      <c r="V10" s="62"/>
      <c r="W10" s="62" t="s">
        <v>80</v>
      </c>
      <c r="X10" s="62"/>
      <c r="Y10" s="62"/>
      <c r="Z10" s="62" t="s">
        <v>80</v>
      </c>
      <c r="AA10" s="62"/>
      <c r="AB10" s="62"/>
      <c r="AC10" s="62" t="s">
        <v>80</v>
      </c>
      <c r="AD10" s="62"/>
      <c r="AE10" s="62"/>
      <c r="AF10" s="62" t="s">
        <v>80</v>
      </c>
      <c r="AG10" s="62"/>
      <c r="AH10" s="62"/>
      <c r="AI10" s="62" t="s">
        <v>80</v>
      </c>
      <c r="AJ10" s="62"/>
      <c r="AK10" s="62"/>
      <c r="AL10" s="62" t="s">
        <v>80</v>
      </c>
      <c r="AM10" s="62"/>
      <c r="AN10" s="62"/>
      <c r="AO10" s="62" t="s">
        <v>80</v>
      </c>
      <c r="AP10" s="62"/>
      <c r="AQ10" s="62"/>
      <c r="AR10" s="61" t="s">
        <v>80</v>
      </c>
    </row>
    <row r="11" spans="1:44" ht="24.75" hidden="1" customHeight="1" outlineLevel="1">
      <c r="A11" s="68"/>
      <c r="B11" s="64"/>
      <c r="C11" s="64"/>
      <c r="D11" s="63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1"/>
    </row>
    <row r="12" spans="1:44" ht="24.75" hidden="1" customHeight="1" outlineLevel="1">
      <c r="A12" s="64" t="s">
        <v>40</v>
      </c>
      <c r="B12" s="64"/>
      <c r="C12" s="64"/>
      <c r="D12" s="63"/>
      <c r="E12" s="62">
        <v>199</v>
      </c>
      <c r="F12" s="62"/>
      <c r="G12" s="62"/>
      <c r="H12" s="62">
        <v>80</v>
      </c>
      <c r="I12" s="62"/>
      <c r="J12" s="62"/>
      <c r="K12" s="62">
        <v>10</v>
      </c>
      <c r="L12" s="62"/>
      <c r="M12" s="62"/>
      <c r="N12" s="62">
        <v>89</v>
      </c>
      <c r="O12" s="62"/>
      <c r="P12" s="62"/>
      <c r="Q12" s="62">
        <v>20</v>
      </c>
      <c r="R12" s="62"/>
      <c r="S12" s="62"/>
      <c r="T12" s="62">
        <v>0</v>
      </c>
      <c r="U12" s="62"/>
      <c r="V12" s="62"/>
      <c r="W12" s="62">
        <v>89</v>
      </c>
      <c r="X12" s="62"/>
      <c r="Y12" s="62"/>
      <c r="Z12" s="62">
        <v>0</v>
      </c>
      <c r="AA12" s="62"/>
      <c r="AB12" s="62"/>
      <c r="AC12" s="62">
        <v>62</v>
      </c>
      <c r="AD12" s="62"/>
      <c r="AE12" s="62"/>
      <c r="AF12" s="62">
        <v>27</v>
      </c>
      <c r="AG12" s="62"/>
      <c r="AH12" s="62"/>
      <c r="AI12" s="62">
        <v>0</v>
      </c>
      <c r="AJ12" s="62"/>
      <c r="AK12" s="62"/>
      <c r="AL12" s="62">
        <v>15</v>
      </c>
      <c r="AM12" s="62"/>
      <c r="AN12" s="62"/>
      <c r="AO12" s="62">
        <v>74</v>
      </c>
      <c r="AP12" s="62"/>
      <c r="AQ12" s="62"/>
      <c r="AR12" s="61">
        <v>0</v>
      </c>
    </row>
    <row r="13" spans="1:44" ht="24.75" hidden="1" customHeight="1" outlineLevel="1">
      <c r="A13" s="64" t="s">
        <v>21</v>
      </c>
      <c r="B13" s="64"/>
      <c r="C13" s="64"/>
      <c r="D13" s="63"/>
      <c r="E13" s="62">
        <v>115</v>
      </c>
      <c r="F13" s="62"/>
      <c r="G13" s="62"/>
      <c r="H13" s="62">
        <v>37</v>
      </c>
      <c r="I13" s="62"/>
      <c r="J13" s="62"/>
      <c r="K13" s="62">
        <v>7</v>
      </c>
      <c r="L13" s="62"/>
      <c r="M13" s="62"/>
      <c r="N13" s="62">
        <v>66</v>
      </c>
      <c r="O13" s="62"/>
      <c r="P13" s="62"/>
      <c r="Q13" s="62">
        <v>5</v>
      </c>
      <c r="R13" s="62"/>
      <c r="S13" s="62"/>
      <c r="T13" s="62">
        <v>0</v>
      </c>
      <c r="U13" s="62"/>
      <c r="V13" s="62"/>
      <c r="W13" s="62">
        <v>66</v>
      </c>
      <c r="X13" s="62"/>
      <c r="Y13" s="62"/>
      <c r="Z13" s="62">
        <v>0</v>
      </c>
      <c r="AA13" s="62"/>
      <c r="AB13" s="62"/>
      <c r="AC13" s="62">
        <v>55</v>
      </c>
      <c r="AD13" s="62"/>
      <c r="AE13" s="62"/>
      <c r="AF13" s="62">
        <v>11</v>
      </c>
      <c r="AG13" s="62"/>
      <c r="AH13" s="62"/>
      <c r="AI13" s="62">
        <v>0</v>
      </c>
      <c r="AJ13" s="62"/>
      <c r="AK13" s="62"/>
      <c r="AL13" s="62">
        <v>14</v>
      </c>
      <c r="AM13" s="62"/>
      <c r="AN13" s="62"/>
      <c r="AO13" s="62">
        <v>52</v>
      </c>
      <c r="AP13" s="62"/>
      <c r="AQ13" s="62"/>
      <c r="AR13" s="61">
        <v>0</v>
      </c>
    </row>
    <row r="14" spans="1:44" ht="24.75" hidden="1" customHeight="1" outlineLevel="1">
      <c r="A14" s="64" t="s">
        <v>20</v>
      </c>
      <c r="B14" s="64"/>
      <c r="C14" s="64"/>
      <c r="D14" s="63"/>
      <c r="E14" s="62">
        <v>84</v>
      </c>
      <c r="F14" s="62"/>
      <c r="G14" s="62"/>
      <c r="H14" s="62">
        <v>43</v>
      </c>
      <c r="I14" s="62"/>
      <c r="J14" s="62"/>
      <c r="K14" s="62">
        <v>3</v>
      </c>
      <c r="L14" s="62"/>
      <c r="M14" s="62"/>
      <c r="N14" s="62">
        <v>23</v>
      </c>
      <c r="O14" s="62"/>
      <c r="P14" s="62"/>
      <c r="Q14" s="62">
        <v>15</v>
      </c>
      <c r="R14" s="62"/>
      <c r="S14" s="62"/>
      <c r="T14" s="62">
        <v>0</v>
      </c>
      <c r="U14" s="62"/>
      <c r="V14" s="62"/>
      <c r="W14" s="62">
        <v>23</v>
      </c>
      <c r="X14" s="62"/>
      <c r="Y14" s="62"/>
      <c r="Z14" s="62">
        <v>0</v>
      </c>
      <c r="AA14" s="62"/>
      <c r="AB14" s="62"/>
      <c r="AC14" s="62">
        <v>7</v>
      </c>
      <c r="AD14" s="62"/>
      <c r="AE14" s="62"/>
      <c r="AF14" s="62">
        <v>16</v>
      </c>
      <c r="AG14" s="62"/>
      <c r="AH14" s="62"/>
      <c r="AI14" s="62">
        <v>0</v>
      </c>
      <c r="AJ14" s="62"/>
      <c r="AK14" s="62"/>
      <c r="AL14" s="62">
        <v>1</v>
      </c>
      <c r="AM14" s="62"/>
      <c r="AN14" s="62"/>
      <c r="AO14" s="62">
        <v>22</v>
      </c>
      <c r="AP14" s="62"/>
      <c r="AQ14" s="62"/>
      <c r="AR14" s="61">
        <v>0</v>
      </c>
    </row>
    <row r="15" spans="1:44" ht="24.75" hidden="1" customHeight="1" outlineLevel="1">
      <c r="A15" s="68"/>
      <c r="B15" s="64"/>
      <c r="C15" s="64"/>
      <c r="D15" s="63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1"/>
    </row>
    <row r="16" spans="1:44" ht="24.75" hidden="1" customHeight="1" outlineLevel="1">
      <c r="A16" s="64" t="s">
        <v>51</v>
      </c>
      <c r="B16" s="64"/>
      <c r="C16" s="64"/>
      <c r="D16" s="63"/>
      <c r="E16" s="62">
        <v>193</v>
      </c>
      <c r="F16" s="62"/>
      <c r="G16" s="62"/>
      <c r="H16" s="62">
        <v>67</v>
      </c>
      <c r="I16" s="62"/>
      <c r="J16" s="62"/>
      <c r="K16" s="62">
        <v>11</v>
      </c>
      <c r="L16" s="62"/>
      <c r="M16" s="62"/>
      <c r="N16" s="62">
        <v>100</v>
      </c>
      <c r="O16" s="62"/>
      <c r="P16" s="62"/>
      <c r="Q16" s="62">
        <v>15</v>
      </c>
      <c r="R16" s="62"/>
      <c r="S16" s="62"/>
      <c r="T16" s="62">
        <v>1</v>
      </c>
      <c r="U16" s="62"/>
      <c r="V16" s="62"/>
      <c r="W16" s="62">
        <v>101</v>
      </c>
      <c r="X16" s="62"/>
      <c r="Y16" s="62"/>
      <c r="Z16" s="62">
        <v>1</v>
      </c>
      <c r="AA16" s="62"/>
      <c r="AB16" s="62"/>
      <c r="AC16" s="62">
        <v>60</v>
      </c>
      <c r="AD16" s="62"/>
      <c r="AE16" s="62"/>
      <c r="AF16" s="62">
        <v>40</v>
      </c>
      <c r="AG16" s="62"/>
      <c r="AH16" s="62"/>
      <c r="AI16" s="62">
        <v>0</v>
      </c>
      <c r="AJ16" s="62"/>
      <c r="AK16" s="62"/>
      <c r="AL16" s="62">
        <v>23</v>
      </c>
      <c r="AM16" s="62"/>
      <c r="AN16" s="62"/>
      <c r="AO16" s="62">
        <v>78</v>
      </c>
      <c r="AP16" s="62"/>
      <c r="AQ16" s="62"/>
      <c r="AR16" s="61">
        <v>0</v>
      </c>
    </row>
    <row r="17" spans="1:44" ht="24.75" hidden="1" customHeight="1" outlineLevel="1">
      <c r="A17" s="64" t="s">
        <v>21</v>
      </c>
      <c r="B17" s="64"/>
      <c r="C17" s="64"/>
      <c r="D17" s="63"/>
      <c r="E17" s="62">
        <v>127</v>
      </c>
      <c r="F17" s="62"/>
      <c r="G17" s="62"/>
      <c r="H17" s="62">
        <v>38</v>
      </c>
      <c r="I17" s="62"/>
      <c r="J17" s="62"/>
      <c r="K17" s="62">
        <v>9</v>
      </c>
      <c r="L17" s="62"/>
      <c r="M17" s="62"/>
      <c r="N17" s="62">
        <v>71</v>
      </c>
      <c r="O17" s="62"/>
      <c r="P17" s="62"/>
      <c r="Q17" s="62">
        <v>9</v>
      </c>
      <c r="R17" s="62"/>
      <c r="S17" s="62"/>
      <c r="T17" s="62">
        <v>0</v>
      </c>
      <c r="U17" s="62"/>
      <c r="V17" s="62"/>
      <c r="W17" s="62">
        <v>71</v>
      </c>
      <c r="X17" s="62"/>
      <c r="Y17" s="62"/>
      <c r="Z17" s="62">
        <v>1</v>
      </c>
      <c r="AA17" s="62"/>
      <c r="AB17" s="62"/>
      <c r="AC17" s="62">
        <v>54</v>
      </c>
      <c r="AD17" s="62"/>
      <c r="AE17" s="62"/>
      <c r="AF17" s="62">
        <v>16</v>
      </c>
      <c r="AG17" s="62"/>
      <c r="AH17" s="62"/>
      <c r="AI17" s="62">
        <v>0</v>
      </c>
      <c r="AJ17" s="62"/>
      <c r="AK17" s="62"/>
      <c r="AL17" s="62">
        <v>21</v>
      </c>
      <c r="AM17" s="62"/>
      <c r="AN17" s="62"/>
      <c r="AO17" s="62">
        <v>50</v>
      </c>
      <c r="AP17" s="62"/>
      <c r="AQ17" s="62"/>
      <c r="AR17" s="61">
        <v>0</v>
      </c>
    </row>
    <row r="18" spans="1:44" ht="24.75" hidden="1" customHeight="1" outlineLevel="1">
      <c r="A18" s="64" t="s">
        <v>20</v>
      </c>
      <c r="B18" s="64"/>
      <c r="C18" s="64"/>
      <c r="D18" s="63"/>
      <c r="E18" s="62">
        <v>66</v>
      </c>
      <c r="F18" s="62"/>
      <c r="G18" s="62"/>
      <c r="H18" s="62">
        <v>29</v>
      </c>
      <c r="I18" s="62"/>
      <c r="J18" s="62"/>
      <c r="K18" s="62">
        <v>2</v>
      </c>
      <c r="L18" s="62"/>
      <c r="M18" s="62"/>
      <c r="N18" s="62">
        <v>29</v>
      </c>
      <c r="O18" s="62"/>
      <c r="P18" s="62"/>
      <c r="Q18" s="62">
        <v>6</v>
      </c>
      <c r="R18" s="62"/>
      <c r="S18" s="62"/>
      <c r="T18" s="62">
        <v>1</v>
      </c>
      <c r="U18" s="62"/>
      <c r="V18" s="62"/>
      <c r="W18" s="62">
        <v>30</v>
      </c>
      <c r="X18" s="62"/>
      <c r="Y18" s="62"/>
      <c r="Z18" s="62">
        <v>0</v>
      </c>
      <c r="AA18" s="62"/>
      <c r="AB18" s="62"/>
      <c r="AC18" s="62">
        <v>6</v>
      </c>
      <c r="AD18" s="62"/>
      <c r="AE18" s="62"/>
      <c r="AF18" s="62">
        <v>24</v>
      </c>
      <c r="AG18" s="62"/>
      <c r="AH18" s="62"/>
      <c r="AI18" s="62">
        <v>0</v>
      </c>
      <c r="AJ18" s="62"/>
      <c r="AK18" s="62"/>
      <c r="AL18" s="62">
        <v>2</v>
      </c>
      <c r="AM18" s="62"/>
      <c r="AN18" s="62"/>
      <c r="AO18" s="62">
        <v>28</v>
      </c>
      <c r="AP18" s="62"/>
      <c r="AQ18" s="62"/>
      <c r="AR18" s="61">
        <v>0</v>
      </c>
    </row>
    <row r="19" spans="1:44" ht="24.75" hidden="1" customHeight="1" outlineLevel="1">
      <c r="A19" s="68"/>
      <c r="B19" s="64"/>
      <c r="C19" s="64"/>
      <c r="D19" s="63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1"/>
    </row>
    <row r="20" spans="1:44" ht="24.75" hidden="1" customHeight="1" outlineLevel="1">
      <c r="A20" s="64" t="s">
        <v>38</v>
      </c>
      <c r="B20" s="64"/>
      <c r="C20" s="64"/>
      <c r="D20" s="63"/>
      <c r="E20" s="62">
        <v>199</v>
      </c>
      <c r="F20" s="62"/>
      <c r="G20" s="62"/>
      <c r="H20" s="62">
        <v>83</v>
      </c>
      <c r="I20" s="62"/>
      <c r="J20" s="62"/>
      <c r="K20" s="62">
        <v>5</v>
      </c>
      <c r="L20" s="62"/>
      <c r="M20" s="62"/>
      <c r="N20" s="62">
        <v>102</v>
      </c>
      <c r="O20" s="62"/>
      <c r="P20" s="62"/>
      <c r="Q20" s="62">
        <v>9</v>
      </c>
      <c r="R20" s="62"/>
      <c r="S20" s="62"/>
      <c r="T20" s="62">
        <v>0</v>
      </c>
      <c r="U20" s="62"/>
      <c r="V20" s="62"/>
      <c r="W20" s="62">
        <v>102</v>
      </c>
      <c r="X20" s="62"/>
      <c r="Y20" s="62"/>
      <c r="Z20" s="62">
        <v>0</v>
      </c>
      <c r="AA20" s="62"/>
      <c r="AB20" s="62"/>
      <c r="AC20" s="62">
        <v>63</v>
      </c>
      <c r="AD20" s="62"/>
      <c r="AE20" s="62"/>
      <c r="AF20" s="62">
        <v>39</v>
      </c>
      <c r="AG20" s="62"/>
      <c r="AH20" s="62"/>
      <c r="AI20" s="62">
        <v>0</v>
      </c>
      <c r="AJ20" s="62"/>
      <c r="AK20" s="62"/>
      <c r="AL20" s="62">
        <v>16</v>
      </c>
      <c r="AM20" s="62"/>
      <c r="AN20" s="62"/>
      <c r="AO20" s="62">
        <v>86</v>
      </c>
      <c r="AP20" s="62"/>
      <c r="AQ20" s="62"/>
      <c r="AR20" s="61">
        <v>0</v>
      </c>
    </row>
    <row r="21" spans="1:44" ht="24.75" hidden="1" customHeight="1" outlineLevel="1">
      <c r="A21" s="64" t="s">
        <v>21</v>
      </c>
      <c r="B21" s="64"/>
      <c r="C21" s="64"/>
      <c r="D21" s="63"/>
      <c r="E21" s="62">
        <v>116</v>
      </c>
      <c r="F21" s="62"/>
      <c r="G21" s="62"/>
      <c r="H21" s="62">
        <v>36</v>
      </c>
      <c r="I21" s="62"/>
      <c r="J21" s="62"/>
      <c r="K21" s="62">
        <v>4</v>
      </c>
      <c r="L21" s="62"/>
      <c r="M21" s="62"/>
      <c r="N21" s="62">
        <v>71</v>
      </c>
      <c r="O21" s="62"/>
      <c r="P21" s="62"/>
      <c r="Q21" s="62">
        <v>5</v>
      </c>
      <c r="R21" s="62"/>
      <c r="S21" s="62"/>
      <c r="T21" s="62">
        <v>0</v>
      </c>
      <c r="U21" s="62"/>
      <c r="V21" s="62"/>
      <c r="W21" s="62">
        <v>71</v>
      </c>
      <c r="X21" s="62"/>
      <c r="Y21" s="62"/>
      <c r="Z21" s="62">
        <v>0</v>
      </c>
      <c r="AA21" s="62"/>
      <c r="AB21" s="62"/>
      <c r="AC21" s="62">
        <v>54</v>
      </c>
      <c r="AD21" s="62"/>
      <c r="AE21" s="62"/>
      <c r="AF21" s="62">
        <v>17</v>
      </c>
      <c r="AG21" s="62"/>
      <c r="AH21" s="62"/>
      <c r="AI21" s="62">
        <v>0</v>
      </c>
      <c r="AJ21" s="62"/>
      <c r="AK21" s="62"/>
      <c r="AL21" s="62">
        <v>15</v>
      </c>
      <c r="AM21" s="62"/>
      <c r="AN21" s="62"/>
      <c r="AO21" s="62">
        <v>56</v>
      </c>
      <c r="AP21" s="62"/>
      <c r="AQ21" s="62"/>
      <c r="AR21" s="61">
        <v>0</v>
      </c>
    </row>
    <row r="22" spans="1:44" ht="24.75" hidden="1" customHeight="1" outlineLevel="1">
      <c r="A22" s="64" t="s">
        <v>20</v>
      </c>
      <c r="B22" s="64"/>
      <c r="C22" s="64"/>
      <c r="D22" s="63"/>
      <c r="E22" s="62">
        <v>83</v>
      </c>
      <c r="F22" s="62"/>
      <c r="G22" s="62"/>
      <c r="H22" s="62">
        <v>47</v>
      </c>
      <c r="I22" s="62"/>
      <c r="J22" s="62"/>
      <c r="K22" s="62">
        <v>1</v>
      </c>
      <c r="L22" s="62"/>
      <c r="M22" s="62"/>
      <c r="N22" s="62">
        <v>31</v>
      </c>
      <c r="O22" s="62"/>
      <c r="P22" s="62"/>
      <c r="Q22" s="62">
        <v>4</v>
      </c>
      <c r="R22" s="62"/>
      <c r="S22" s="62"/>
      <c r="T22" s="62">
        <v>0</v>
      </c>
      <c r="U22" s="62"/>
      <c r="V22" s="62"/>
      <c r="W22" s="62">
        <v>31</v>
      </c>
      <c r="X22" s="62"/>
      <c r="Y22" s="62"/>
      <c r="Z22" s="62">
        <v>0</v>
      </c>
      <c r="AA22" s="62"/>
      <c r="AB22" s="62"/>
      <c r="AC22" s="62">
        <v>9</v>
      </c>
      <c r="AD22" s="62"/>
      <c r="AE22" s="62"/>
      <c r="AF22" s="62">
        <v>22</v>
      </c>
      <c r="AG22" s="62"/>
      <c r="AH22" s="62"/>
      <c r="AI22" s="62">
        <v>0</v>
      </c>
      <c r="AJ22" s="62"/>
      <c r="AK22" s="62"/>
      <c r="AL22" s="62">
        <v>1</v>
      </c>
      <c r="AM22" s="62"/>
      <c r="AN22" s="62"/>
      <c r="AO22" s="62">
        <v>30</v>
      </c>
      <c r="AP22" s="62"/>
      <c r="AQ22" s="62"/>
      <c r="AR22" s="61">
        <v>0</v>
      </c>
    </row>
    <row r="23" spans="1:44" ht="15" hidden="1" customHeight="1" outlineLevel="1">
      <c r="A23" s="66"/>
      <c r="B23" s="66"/>
      <c r="C23" s="66"/>
      <c r="D23" s="65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</row>
    <row r="24" spans="1:44" ht="24.9" hidden="1" customHeight="1" outlineLevel="1">
      <c r="A24" s="64" t="s">
        <v>37</v>
      </c>
      <c r="B24" s="64"/>
      <c r="C24" s="64"/>
      <c r="D24" s="63"/>
      <c r="E24" s="62">
        <v>181</v>
      </c>
      <c r="F24" s="62"/>
      <c r="G24" s="62"/>
      <c r="H24" s="62">
        <v>80</v>
      </c>
      <c r="I24" s="62"/>
      <c r="J24" s="62"/>
      <c r="K24" s="62">
        <v>4</v>
      </c>
      <c r="L24" s="62"/>
      <c r="M24" s="62"/>
      <c r="N24" s="62">
        <v>87</v>
      </c>
      <c r="O24" s="62"/>
      <c r="P24" s="62"/>
      <c r="Q24" s="62">
        <v>10</v>
      </c>
      <c r="R24" s="62"/>
      <c r="S24" s="62"/>
      <c r="T24" s="62">
        <v>0</v>
      </c>
      <c r="U24" s="62"/>
      <c r="V24" s="62"/>
      <c r="W24" s="62">
        <v>87</v>
      </c>
      <c r="X24" s="62"/>
      <c r="Y24" s="62"/>
      <c r="Z24" s="62">
        <v>0</v>
      </c>
      <c r="AA24" s="62"/>
      <c r="AB24" s="62"/>
      <c r="AC24" s="62">
        <v>48</v>
      </c>
      <c r="AD24" s="62"/>
      <c r="AE24" s="62"/>
      <c r="AF24" s="62">
        <v>32</v>
      </c>
      <c r="AG24" s="62"/>
      <c r="AH24" s="62"/>
      <c r="AI24" s="62">
        <v>7</v>
      </c>
      <c r="AJ24" s="62"/>
      <c r="AK24" s="62"/>
      <c r="AL24" s="62">
        <v>12</v>
      </c>
      <c r="AM24" s="62"/>
      <c r="AN24" s="62"/>
      <c r="AO24" s="62">
        <v>75</v>
      </c>
      <c r="AP24" s="62"/>
      <c r="AQ24" s="62"/>
      <c r="AR24" s="61">
        <v>0</v>
      </c>
    </row>
    <row r="25" spans="1:44" ht="24.9" hidden="1" customHeight="1" outlineLevel="1">
      <c r="A25" s="64" t="s">
        <v>21</v>
      </c>
      <c r="B25" s="64"/>
      <c r="C25" s="64"/>
      <c r="D25" s="63"/>
      <c r="E25" s="62">
        <v>100</v>
      </c>
      <c r="F25" s="62"/>
      <c r="G25" s="62"/>
      <c r="H25" s="62">
        <v>32</v>
      </c>
      <c r="I25" s="62"/>
      <c r="J25" s="62"/>
      <c r="K25" s="62">
        <v>3</v>
      </c>
      <c r="L25" s="62"/>
      <c r="M25" s="62"/>
      <c r="N25" s="62">
        <v>60</v>
      </c>
      <c r="O25" s="62"/>
      <c r="P25" s="62"/>
      <c r="Q25" s="62">
        <v>5</v>
      </c>
      <c r="R25" s="62"/>
      <c r="S25" s="62"/>
      <c r="T25" s="62">
        <v>0</v>
      </c>
      <c r="U25" s="62"/>
      <c r="V25" s="62"/>
      <c r="W25" s="62">
        <v>60</v>
      </c>
      <c r="X25" s="62"/>
      <c r="Y25" s="62"/>
      <c r="Z25" s="62">
        <v>0</v>
      </c>
      <c r="AA25" s="62"/>
      <c r="AB25" s="62"/>
      <c r="AC25" s="62">
        <v>40</v>
      </c>
      <c r="AD25" s="62"/>
      <c r="AE25" s="62"/>
      <c r="AF25" s="62">
        <v>15</v>
      </c>
      <c r="AG25" s="62"/>
      <c r="AH25" s="62"/>
      <c r="AI25" s="62">
        <v>5</v>
      </c>
      <c r="AJ25" s="62"/>
      <c r="AK25" s="62"/>
      <c r="AL25" s="62">
        <v>12</v>
      </c>
      <c r="AM25" s="62"/>
      <c r="AN25" s="62"/>
      <c r="AO25" s="62">
        <v>48</v>
      </c>
      <c r="AP25" s="62"/>
      <c r="AQ25" s="62"/>
      <c r="AR25" s="61">
        <v>0</v>
      </c>
    </row>
    <row r="26" spans="1:44" ht="24.9" hidden="1" customHeight="1" outlineLevel="1">
      <c r="A26" s="64" t="s">
        <v>20</v>
      </c>
      <c r="B26" s="64"/>
      <c r="C26" s="64"/>
      <c r="D26" s="63"/>
      <c r="E26" s="62">
        <v>81</v>
      </c>
      <c r="F26" s="62"/>
      <c r="G26" s="62"/>
      <c r="H26" s="62">
        <v>48</v>
      </c>
      <c r="I26" s="62"/>
      <c r="J26" s="62"/>
      <c r="K26" s="62">
        <v>1</v>
      </c>
      <c r="L26" s="62"/>
      <c r="M26" s="62"/>
      <c r="N26" s="62">
        <v>27</v>
      </c>
      <c r="O26" s="62"/>
      <c r="P26" s="62"/>
      <c r="Q26" s="62">
        <v>5</v>
      </c>
      <c r="R26" s="62"/>
      <c r="S26" s="62"/>
      <c r="T26" s="62">
        <v>0</v>
      </c>
      <c r="U26" s="62"/>
      <c r="V26" s="62"/>
      <c r="W26" s="62">
        <v>27</v>
      </c>
      <c r="X26" s="62"/>
      <c r="Y26" s="62"/>
      <c r="Z26" s="62">
        <v>0</v>
      </c>
      <c r="AA26" s="62"/>
      <c r="AB26" s="62"/>
      <c r="AC26" s="62">
        <v>8</v>
      </c>
      <c r="AD26" s="62"/>
      <c r="AE26" s="62"/>
      <c r="AF26" s="62">
        <v>17</v>
      </c>
      <c r="AG26" s="62"/>
      <c r="AH26" s="62"/>
      <c r="AI26" s="62">
        <v>2</v>
      </c>
      <c r="AJ26" s="62"/>
      <c r="AK26" s="62"/>
      <c r="AL26" s="62">
        <v>0</v>
      </c>
      <c r="AM26" s="62"/>
      <c r="AN26" s="62"/>
      <c r="AO26" s="62">
        <v>27</v>
      </c>
      <c r="AP26" s="62"/>
      <c r="AQ26" s="62"/>
      <c r="AR26" s="61">
        <v>0</v>
      </c>
    </row>
    <row r="27" spans="1:44" ht="15" hidden="1" customHeight="1" outlineLevel="1">
      <c r="A27" s="68"/>
      <c r="B27" s="64"/>
      <c r="C27" s="64"/>
      <c r="D27" s="63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1"/>
    </row>
    <row r="28" spans="1:44" ht="24.9" hidden="1" customHeight="1" outlineLevel="1">
      <c r="A28" s="64" t="s">
        <v>36</v>
      </c>
      <c r="B28" s="64"/>
      <c r="C28" s="64"/>
      <c r="D28" s="63"/>
      <c r="E28" s="62">
        <v>180</v>
      </c>
      <c r="F28" s="62"/>
      <c r="G28" s="62"/>
      <c r="H28" s="62">
        <v>77</v>
      </c>
      <c r="I28" s="62"/>
      <c r="J28" s="62"/>
      <c r="K28" s="62">
        <v>7</v>
      </c>
      <c r="L28" s="62"/>
      <c r="M28" s="62"/>
      <c r="N28" s="62">
        <v>87</v>
      </c>
      <c r="O28" s="62"/>
      <c r="P28" s="62"/>
      <c r="Q28" s="62">
        <v>9</v>
      </c>
      <c r="R28" s="62"/>
      <c r="S28" s="62"/>
      <c r="T28" s="62">
        <v>0</v>
      </c>
      <c r="U28" s="62"/>
      <c r="V28" s="62"/>
      <c r="W28" s="62">
        <v>87</v>
      </c>
      <c r="X28" s="62"/>
      <c r="Y28" s="62"/>
      <c r="Z28" s="62">
        <v>0</v>
      </c>
      <c r="AA28" s="62"/>
      <c r="AB28" s="62"/>
      <c r="AC28" s="62">
        <v>53</v>
      </c>
      <c r="AD28" s="62"/>
      <c r="AE28" s="62"/>
      <c r="AF28" s="62">
        <v>25</v>
      </c>
      <c r="AG28" s="62"/>
      <c r="AH28" s="62"/>
      <c r="AI28" s="62">
        <v>9</v>
      </c>
      <c r="AJ28" s="62"/>
      <c r="AK28" s="62"/>
      <c r="AL28" s="62">
        <v>15</v>
      </c>
      <c r="AM28" s="62"/>
      <c r="AN28" s="62"/>
      <c r="AO28" s="62">
        <v>72</v>
      </c>
      <c r="AP28" s="62"/>
      <c r="AQ28" s="62"/>
      <c r="AR28" s="61">
        <v>0</v>
      </c>
    </row>
    <row r="29" spans="1:44" ht="24.9" hidden="1" customHeight="1" outlineLevel="1">
      <c r="A29" s="64" t="s">
        <v>21</v>
      </c>
      <c r="B29" s="64"/>
      <c r="C29" s="64"/>
      <c r="D29" s="63"/>
      <c r="E29" s="62">
        <v>107</v>
      </c>
      <c r="F29" s="62"/>
      <c r="G29" s="62"/>
      <c r="H29" s="62">
        <v>40</v>
      </c>
      <c r="I29" s="62"/>
      <c r="J29" s="62"/>
      <c r="K29" s="62">
        <v>4</v>
      </c>
      <c r="L29" s="62"/>
      <c r="M29" s="62"/>
      <c r="N29" s="62">
        <v>60</v>
      </c>
      <c r="O29" s="62"/>
      <c r="P29" s="62"/>
      <c r="Q29" s="62">
        <v>3</v>
      </c>
      <c r="R29" s="62"/>
      <c r="S29" s="62"/>
      <c r="T29" s="62">
        <v>0</v>
      </c>
      <c r="U29" s="62"/>
      <c r="V29" s="62"/>
      <c r="W29" s="62">
        <v>60</v>
      </c>
      <c r="X29" s="62"/>
      <c r="Y29" s="62"/>
      <c r="Z29" s="62">
        <v>0</v>
      </c>
      <c r="AA29" s="62"/>
      <c r="AB29" s="62"/>
      <c r="AC29" s="62">
        <v>43</v>
      </c>
      <c r="AD29" s="62"/>
      <c r="AE29" s="62"/>
      <c r="AF29" s="62">
        <v>13</v>
      </c>
      <c r="AG29" s="62"/>
      <c r="AH29" s="62"/>
      <c r="AI29" s="62">
        <v>4</v>
      </c>
      <c r="AJ29" s="62"/>
      <c r="AK29" s="62"/>
      <c r="AL29" s="62">
        <v>12</v>
      </c>
      <c r="AM29" s="62"/>
      <c r="AN29" s="62"/>
      <c r="AO29" s="62">
        <v>48</v>
      </c>
      <c r="AP29" s="62"/>
      <c r="AQ29" s="62"/>
      <c r="AR29" s="61">
        <v>0</v>
      </c>
    </row>
    <row r="30" spans="1:44" ht="24.9" hidden="1" customHeight="1" outlineLevel="1">
      <c r="A30" s="64" t="s">
        <v>20</v>
      </c>
      <c r="B30" s="64"/>
      <c r="C30" s="64"/>
      <c r="D30" s="63"/>
      <c r="E30" s="62">
        <v>73</v>
      </c>
      <c r="F30" s="62"/>
      <c r="G30" s="62"/>
      <c r="H30" s="62">
        <v>37</v>
      </c>
      <c r="I30" s="62"/>
      <c r="J30" s="62"/>
      <c r="K30" s="62">
        <v>3</v>
      </c>
      <c r="L30" s="62"/>
      <c r="M30" s="62"/>
      <c r="N30" s="62">
        <v>27</v>
      </c>
      <c r="O30" s="62"/>
      <c r="P30" s="62"/>
      <c r="Q30" s="62">
        <v>6</v>
      </c>
      <c r="R30" s="62"/>
      <c r="S30" s="62"/>
      <c r="T30" s="62">
        <v>0</v>
      </c>
      <c r="U30" s="62"/>
      <c r="V30" s="62"/>
      <c r="W30" s="62">
        <v>27</v>
      </c>
      <c r="X30" s="62"/>
      <c r="Y30" s="62"/>
      <c r="Z30" s="62">
        <v>0</v>
      </c>
      <c r="AA30" s="62"/>
      <c r="AB30" s="62"/>
      <c r="AC30" s="62">
        <v>10</v>
      </c>
      <c r="AD30" s="62"/>
      <c r="AE30" s="62"/>
      <c r="AF30" s="62">
        <v>12</v>
      </c>
      <c r="AG30" s="62"/>
      <c r="AH30" s="62"/>
      <c r="AI30" s="62">
        <v>5</v>
      </c>
      <c r="AJ30" s="62"/>
      <c r="AK30" s="62"/>
      <c r="AL30" s="62">
        <v>3</v>
      </c>
      <c r="AM30" s="62"/>
      <c r="AN30" s="62"/>
      <c r="AO30" s="62">
        <v>24</v>
      </c>
      <c r="AP30" s="62"/>
      <c r="AQ30" s="62"/>
      <c r="AR30" s="61">
        <v>0</v>
      </c>
    </row>
    <row r="31" spans="1:44" ht="15" hidden="1" customHeight="1" outlineLevel="1">
      <c r="A31" s="66"/>
      <c r="B31" s="66"/>
      <c r="C31" s="66"/>
      <c r="D31" s="65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</row>
    <row r="32" spans="1:44" ht="24.9" hidden="1" customHeight="1" outlineLevel="1">
      <c r="A32" s="64" t="s">
        <v>35</v>
      </c>
      <c r="B32" s="64"/>
      <c r="C32" s="64"/>
      <c r="D32" s="63"/>
      <c r="E32" s="62">
        <v>158</v>
      </c>
      <c r="F32" s="62"/>
      <c r="G32" s="62"/>
      <c r="H32" s="62">
        <v>71</v>
      </c>
      <c r="I32" s="62"/>
      <c r="J32" s="62"/>
      <c r="K32" s="62">
        <v>3</v>
      </c>
      <c r="L32" s="62"/>
      <c r="M32" s="62"/>
      <c r="N32" s="62">
        <v>79</v>
      </c>
      <c r="O32" s="62"/>
      <c r="P32" s="62"/>
      <c r="Q32" s="62">
        <v>4</v>
      </c>
      <c r="R32" s="62"/>
      <c r="S32" s="62"/>
      <c r="T32" s="62">
        <v>2</v>
      </c>
      <c r="U32" s="62"/>
      <c r="V32" s="62"/>
      <c r="W32" s="62">
        <v>81</v>
      </c>
      <c r="X32" s="62"/>
      <c r="Y32" s="62"/>
      <c r="Z32" s="62">
        <v>0</v>
      </c>
      <c r="AA32" s="62"/>
      <c r="AB32" s="62"/>
      <c r="AC32" s="62">
        <v>54</v>
      </c>
      <c r="AD32" s="62"/>
      <c r="AE32" s="62"/>
      <c r="AF32" s="62">
        <v>27</v>
      </c>
      <c r="AG32" s="62"/>
      <c r="AH32" s="62"/>
      <c r="AI32" s="62">
        <v>0</v>
      </c>
      <c r="AJ32" s="62"/>
      <c r="AK32" s="62"/>
      <c r="AL32" s="62">
        <v>4</v>
      </c>
      <c r="AM32" s="62"/>
      <c r="AN32" s="62"/>
      <c r="AO32" s="62">
        <v>77</v>
      </c>
      <c r="AP32" s="62"/>
      <c r="AQ32" s="62"/>
      <c r="AR32" s="61">
        <v>0</v>
      </c>
    </row>
    <row r="33" spans="1:44" ht="24.9" hidden="1" customHeight="1" outlineLevel="1">
      <c r="A33" s="64" t="s">
        <v>21</v>
      </c>
      <c r="B33" s="64"/>
      <c r="C33" s="64"/>
      <c r="D33" s="63"/>
      <c r="E33" s="62">
        <v>91</v>
      </c>
      <c r="F33" s="62"/>
      <c r="G33" s="62"/>
      <c r="H33" s="62">
        <v>33</v>
      </c>
      <c r="I33" s="62"/>
      <c r="J33" s="62"/>
      <c r="K33" s="62">
        <v>3</v>
      </c>
      <c r="L33" s="62"/>
      <c r="M33" s="62"/>
      <c r="N33" s="62">
        <v>53</v>
      </c>
      <c r="O33" s="62"/>
      <c r="P33" s="62"/>
      <c r="Q33" s="62">
        <v>2</v>
      </c>
      <c r="R33" s="62"/>
      <c r="S33" s="62"/>
      <c r="T33" s="62">
        <v>0</v>
      </c>
      <c r="U33" s="62"/>
      <c r="V33" s="62"/>
      <c r="W33" s="62">
        <v>53</v>
      </c>
      <c r="X33" s="62"/>
      <c r="Y33" s="62"/>
      <c r="Z33" s="62">
        <v>0</v>
      </c>
      <c r="AA33" s="62"/>
      <c r="AB33" s="62"/>
      <c r="AC33" s="62">
        <v>47</v>
      </c>
      <c r="AD33" s="62"/>
      <c r="AE33" s="62"/>
      <c r="AF33" s="62">
        <v>6</v>
      </c>
      <c r="AG33" s="62"/>
      <c r="AH33" s="62"/>
      <c r="AI33" s="62">
        <v>0</v>
      </c>
      <c r="AJ33" s="62"/>
      <c r="AK33" s="62"/>
      <c r="AL33" s="62">
        <v>4</v>
      </c>
      <c r="AM33" s="62"/>
      <c r="AN33" s="62"/>
      <c r="AO33" s="62">
        <v>49</v>
      </c>
      <c r="AP33" s="62"/>
      <c r="AQ33" s="62"/>
      <c r="AR33" s="61">
        <v>0</v>
      </c>
    </row>
    <row r="34" spans="1:44" ht="24.9" hidden="1" customHeight="1" outlineLevel="1">
      <c r="A34" s="64" t="s">
        <v>20</v>
      </c>
      <c r="B34" s="64"/>
      <c r="C34" s="64"/>
      <c r="D34" s="63"/>
      <c r="E34" s="62">
        <v>67</v>
      </c>
      <c r="F34" s="62"/>
      <c r="G34" s="62"/>
      <c r="H34" s="62">
        <v>38</v>
      </c>
      <c r="I34" s="62"/>
      <c r="J34" s="62"/>
      <c r="K34" s="62">
        <v>0</v>
      </c>
      <c r="L34" s="62"/>
      <c r="M34" s="62"/>
      <c r="N34" s="62">
        <v>26</v>
      </c>
      <c r="O34" s="62"/>
      <c r="P34" s="62"/>
      <c r="Q34" s="62">
        <v>2</v>
      </c>
      <c r="R34" s="62"/>
      <c r="S34" s="62"/>
      <c r="T34" s="62">
        <v>2</v>
      </c>
      <c r="U34" s="62"/>
      <c r="V34" s="62"/>
      <c r="W34" s="62">
        <v>28</v>
      </c>
      <c r="X34" s="62"/>
      <c r="Y34" s="62"/>
      <c r="Z34" s="62">
        <v>0</v>
      </c>
      <c r="AA34" s="62"/>
      <c r="AB34" s="62"/>
      <c r="AC34" s="62">
        <v>7</v>
      </c>
      <c r="AD34" s="62"/>
      <c r="AE34" s="62"/>
      <c r="AF34" s="62">
        <v>21</v>
      </c>
      <c r="AG34" s="62"/>
      <c r="AH34" s="62"/>
      <c r="AI34" s="62">
        <v>0</v>
      </c>
      <c r="AJ34" s="62"/>
      <c r="AK34" s="62"/>
      <c r="AL34" s="62">
        <v>0</v>
      </c>
      <c r="AM34" s="62"/>
      <c r="AN34" s="62"/>
      <c r="AO34" s="62">
        <v>28</v>
      </c>
      <c r="AP34" s="62"/>
      <c r="AQ34" s="62"/>
      <c r="AR34" s="61">
        <v>0</v>
      </c>
    </row>
    <row r="35" spans="1:44" ht="15" hidden="1" customHeight="1" outlineLevel="1">
      <c r="A35" s="66"/>
      <c r="B35" s="66"/>
      <c r="C35" s="66"/>
      <c r="D35" s="65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</row>
    <row r="36" spans="1:44" ht="33" hidden="1" customHeight="1" outlineLevel="1">
      <c r="A36" s="64" t="s">
        <v>79</v>
      </c>
      <c r="B36" s="64"/>
      <c r="C36" s="64"/>
      <c r="D36" s="63"/>
      <c r="E36" s="67">
        <v>161</v>
      </c>
      <c r="F36" s="62"/>
      <c r="G36" s="62"/>
      <c r="H36" s="62">
        <v>74</v>
      </c>
      <c r="I36" s="62"/>
      <c r="J36" s="62"/>
      <c r="K36" s="62">
        <v>6</v>
      </c>
      <c r="L36" s="62"/>
      <c r="M36" s="62"/>
      <c r="N36" s="62">
        <v>76</v>
      </c>
      <c r="O36" s="62"/>
      <c r="P36" s="62"/>
      <c r="Q36" s="62">
        <v>5</v>
      </c>
      <c r="R36" s="62"/>
      <c r="S36" s="62"/>
      <c r="T36" s="62">
        <v>0</v>
      </c>
      <c r="U36" s="62"/>
      <c r="V36" s="62"/>
      <c r="W36" s="62">
        <v>76</v>
      </c>
      <c r="X36" s="62"/>
      <c r="Y36" s="62"/>
      <c r="Z36" s="62">
        <v>0</v>
      </c>
      <c r="AA36" s="62"/>
      <c r="AB36" s="62"/>
      <c r="AC36" s="62">
        <v>42</v>
      </c>
      <c r="AD36" s="62"/>
      <c r="AE36" s="62"/>
      <c r="AF36" s="62">
        <v>34</v>
      </c>
      <c r="AG36" s="62"/>
      <c r="AH36" s="62"/>
      <c r="AI36" s="62">
        <v>0</v>
      </c>
      <c r="AJ36" s="62"/>
      <c r="AK36" s="62"/>
      <c r="AL36" s="62">
        <v>10</v>
      </c>
      <c r="AM36" s="62"/>
      <c r="AN36" s="62"/>
      <c r="AO36" s="62">
        <v>66</v>
      </c>
      <c r="AP36" s="62"/>
      <c r="AQ36" s="62"/>
      <c r="AR36" s="61">
        <v>14</v>
      </c>
    </row>
    <row r="37" spans="1:44" ht="33" hidden="1" customHeight="1" outlineLevel="1">
      <c r="A37" s="64" t="s">
        <v>75</v>
      </c>
      <c r="B37" s="64"/>
      <c r="C37" s="64"/>
      <c r="D37" s="63"/>
      <c r="E37" s="67">
        <v>95</v>
      </c>
      <c r="F37" s="62"/>
      <c r="G37" s="62"/>
      <c r="H37" s="62">
        <v>30</v>
      </c>
      <c r="I37" s="62"/>
      <c r="J37" s="62"/>
      <c r="K37" s="62">
        <v>3</v>
      </c>
      <c r="L37" s="62"/>
      <c r="M37" s="62"/>
      <c r="N37" s="62">
        <v>61</v>
      </c>
      <c r="O37" s="62"/>
      <c r="P37" s="62"/>
      <c r="Q37" s="62">
        <v>1</v>
      </c>
      <c r="R37" s="62"/>
      <c r="S37" s="62"/>
      <c r="T37" s="62" t="s">
        <v>74</v>
      </c>
      <c r="U37" s="62"/>
      <c r="V37" s="62"/>
      <c r="W37" s="62">
        <v>61</v>
      </c>
      <c r="X37" s="62"/>
      <c r="Y37" s="62"/>
      <c r="Z37" s="62" t="s">
        <v>74</v>
      </c>
      <c r="AA37" s="62"/>
      <c r="AB37" s="62"/>
      <c r="AC37" s="62">
        <v>38</v>
      </c>
      <c r="AD37" s="62"/>
      <c r="AE37" s="62"/>
      <c r="AF37" s="62">
        <v>23</v>
      </c>
      <c r="AG37" s="62"/>
      <c r="AH37" s="62"/>
      <c r="AI37" s="62" t="s">
        <v>74</v>
      </c>
      <c r="AJ37" s="62"/>
      <c r="AK37" s="62"/>
      <c r="AL37" s="62">
        <v>10</v>
      </c>
      <c r="AM37" s="62"/>
      <c r="AN37" s="62"/>
      <c r="AO37" s="62">
        <v>51</v>
      </c>
      <c r="AP37" s="62"/>
      <c r="AQ37" s="62"/>
      <c r="AR37" s="61">
        <v>12</v>
      </c>
    </row>
    <row r="38" spans="1:44" ht="33" hidden="1" customHeight="1" outlineLevel="1">
      <c r="A38" s="64" t="s">
        <v>73</v>
      </c>
      <c r="B38" s="64"/>
      <c r="C38" s="64"/>
      <c r="D38" s="63"/>
      <c r="E38" s="67">
        <v>66</v>
      </c>
      <c r="F38" s="62"/>
      <c r="G38" s="62"/>
      <c r="H38" s="62">
        <v>44</v>
      </c>
      <c r="I38" s="62"/>
      <c r="J38" s="62"/>
      <c r="K38" s="62">
        <v>3</v>
      </c>
      <c r="L38" s="62"/>
      <c r="M38" s="62"/>
      <c r="N38" s="62">
        <v>15</v>
      </c>
      <c r="O38" s="62"/>
      <c r="P38" s="62"/>
      <c r="Q38" s="62">
        <v>4</v>
      </c>
      <c r="R38" s="62"/>
      <c r="S38" s="62"/>
      <c r="T38" s="62" t="s">
        <v>74</v>
      </c>
      <c r="U38" s="62"/>
      <c r="V38" s="62"/>
      <c r="W38" s="62">
        <v>15</v>
      </c>
      <c r="X38" s="62"/>
      <c r="Y38" s="62"/>
      <c r="Z38" s="62" t="s">
        <v>74</v>
      </c>
      <c r="AA38" s="62"/>
      <c r="AB38" s="62"/>
      <c r="AC38" s="62">
        <v>4</v>
      </c>
      <c r="AD38" s="62"/>
      <c r="AE38" s="62"/>
      <c r="AF38" s="62">
        <v>11</v>
      </c>
      <c r="AG38" s="62"/>
      <c r="AH38" s="62"/>
      <c r="AI38" s="62" t="s">
        <v>74</v>
      </c>
      <c r="AJ38" s="62"/>
      <c r="AK38" s="62"/>
      <c r="AL38" s="62">
        <v>0</v>
      </c>
      <c r="AM38" s="62"/>
      <c r="AN38" s="62"/>
      <c r="AO38" s="62">
        <v>15</v>
      </c>
      <c r="AP38" s="62"/>
      <c r="AQ38" s="62"/>
      <c r="AR38" s="61">
        <v>2</v>
      </c>
    </row>
    <row r="39" spans="1:44" ht="15" hidden="1" customHeight="1" outlineLevel="1">
      <c r="A39" s="66"/>
      <c r="B39" s="66"/>
      <c r="C39" s="66"/>
      <c r="D39" s="65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</row>
    <row r="40" spans="1:44" ht="33" hidden="1" customHeight="1" outlineLevel="1">
      <c r="A40" s="64" t="s">
        <v>78</v>
      </c>
      <c r="B40" s="64"/>
      <c r="C40" s="64"/>
      <c r="D40" s="63"/>
      <c r="E40" s="67">
        <v>175</v>
      </c>
      <c r="F40" s="62"/>
      <c r="G40" s="62"/>
      <c r="H40" s="62">
        <v>84</v>
      </c>
      <c r="I40" s="62"/>
      <c r="J40" s="62"/>
      <c r="K40" s="62">
        <v>5</v>
      </c>
      <c r="L40" s="62"/>
      <c r="M40" s="62"/>
      <c r="N40" s="62">
        <v>77</v>
      </c>
      <c r="O40" s="62"/>
      <c r="P40" s="62"/>
      <c r="Q40" s="62">
        <v>9</v>
      </c>
      <c r="R40" s="62"/>
      <c r="S40" s="62"/>
      <c r="T40" s="62">
        <v>0</v>
      </c>
      <c r="U40" s="62"/>
      <c r="V40" s="62"/>
      <c r="W40" s="62">
        <v>77</v>
      </c>
      <c r="X40" s="62"/>
      <c r="Y40" s="62"/>
      <c r="Z40" s="62">
        <v>1</v>
      </c>
      <c r="AA40" s="62"/>
      <c r="AB40" s="62"/>
      <c r="AC40" s="62">
        <v>52</v>
      </c>
      <c r="AD40" s="62"/>
      <c r="AE40" s="62"/>
      <c r="AF40" s="62">
        <v>24</v>
      </c>
      <c r="AG40" s="62"/>
      <c r="AH40" s="62"/>
      <c r="AI40" s="62">
        <v>0</v>
      </c>
      <c r="AJ40" s="62"/>
      <c r="AK40" s="62"/>
      <c r="AL40" s="62">
        <v>12</v>
      </c>
      <c r="AM40" s="62"/>
      <c r="AN40" s="62"/>
      <c r="AO40" s="62">
        <v>65</v>
      </c>
      <c r="AP40" s="62"/>
      <c r="AQ40" s="62"/>
      <c r="AR40" s="61">
        <v>15</v>
      </c>
    </row>
    <row r="41" spans="1:44" ht="33" hidden="1" customHeight="1" outlineLevel="1">
      <c r="A41" s="64" t="s">
        <v>75</v>
      </c>
      <c r="B41" s="64"/>
      <c r="C41" s="64"/>
      <c r="D41" s="63"/>
      <c r="E41" s="67">
        <v>107</v>
      </c>
      <c r="F41" s="62"/>
      <c r="G41" s="62"/>
      <c r="H41" s="62">
        <v>37</v>
      </c>
      <c r="I41" s="62"/>
      <c r="J41" s="62"/>
      <c r="K41" s="62">
        <v>5</v>
      </c>
      <c r="L41" s="62"/>
      <c r="M41" s="62"/>
      <c r="N41" s="62">
        <v>60</v>
      </c>
      <c r="O41" s="62"/>
      <c r="P41" s="62"/>
      <c r="Q41" s="62">
        <v>5</v>
      </c>
      <c r="R41" s="62"/>
      <c r="S41" s="62"/>
      <c r="T41" s="62">
        <v>0</v>
      </c>
      <c r="U41" s="62"/>
      <c r="V41" s="62"/>
      <c r="W41" s="62">
        <v>60</v>
      </c>
      <c r="X41" s="62"/>
      <c r="Y41" s="62"/>
      <c r="Z41" s="62">
        <v>1</v>
      </c>
      <c r="AA41" s="62"/>
      <c r="AB41" s="62"/>
      <c r="AC41" s="62">
        <v>44</v>
      </c>
      <c r="AD41" s="62"/>
      <c r="AE41" s="62"/>
      <c r="AF41" s="62">
        <v>15</v>
      </c>
      <c r="AG41" s="62"/>
      <c r="AH41" s="62"/>
      <c r="AI41" s="62">
        <v>0</v>
      </c>
      <c r="AJ41" s="62"/>
      <c r="AK41" s="62"/>
      <c r="AL41" s="62">
        <v>10</v>
      </c>
      <c r="AM41" s="62"/>
      <c r="AN41" s="62"/>
      <c r="AO41" s="62">
        <v>50</v>
      </c>
      <c r="AP41" s="62"/>
      <c r="AQ41" s="62"/>
      <c r="AR41" s="61">
        <v>8</v>
      </c>
    </row>
    <row r="42" spans="1:44" ht="33" hidden="1" customHeight="1" outlineLevel="1">
      <c r="A42" s="64" t="s">
        <v>73</v>
      </c>
      <c r="B42" s="64"/>
      <c r="C42" s="64"/>
      <c r="D42" s="63"/>
      <c r="E42" s="67">
        <v>68</v>
      </c>
      <c r="F42" s="62"/>
      <c r="G42" s="62"/>
      <c r="H42" s="62">
        <v>47</v>
      </c>
      <c r="I42" s="62"/>
      <c r="J42" s="62"/>
      <c r="K42" s="62">
        <v>0</v>
      </c>
      <c r="L42" s="62"/>
      <c r="M42" s="62"/>
      <c r="N42" s="62">
        <v>17</v>
      </c>
      <c r="O42" s="62"/>
      <c r="P42" s="62"/>
      <c r="Q42" s="62">
        <v>4</v>
      </c>
      <c r="R42" s="62"/>
      <c r="S42" s="62"/>
      <c r="T42" s="62">
        <v>0</v>
      </c>
      <c r="U42" s="62"/>
      <c r="V42" s="62"/>
      <c r="W42" s="62">
        <v>17</v>
      </c>
      <c r="X42" s="62"/>
      <c r="Y42" s="62"/>
      <c r="Z42" s="62">
        <v>0</v>
      </c>
      <c r="AA42" s="62"/>
      <c r="AB42" s="62"/>
      <c r="AC42" s="62">
        <v>8</v>
      </c>
      <c r="AD42" s="62"/>
      <c r="AE42" s="62"/>
      <c r="AF42" s="62">
        <v>9</v>
      </c>
      <c r="AG42" s="62"/>
      <c r="AH42" s="62"/>
      <c r="AI42" s="62">
        <v>0</v>
      </c>
      <c r="AJ42" s="62"/>
      <c r="AK42" s="62"/>
      <c r="AL42" s="62">
        <v>2</v>
      </c>
      <c r="AM42" s="62"/>
      <c r="AN42" s="62"/>
      <c r="AO42" s="62">
        <v>15</v>
      </c>
      <c r="AP42" s="62"/>
      <c r="AQ42" s="62"/>
      <c r="AR42" s="61">
        <v>7</v>
      </c>
    </row>
    <row r="43" spans="1:44" ht="15" hidden="1" customHeight="1" outlineLevel="1">
      <c r="A43" s="66"/>
      <c r="B43" s="66"/>
      <c r="C43" s="66"/>
      <c r="D43" s="65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</row>
    <row r="44" spans="1:44" ht="33" hidden="1" customHeight="1" outlineLevel="1">
      <c r="A44" s="64" t="s">
        <v>77</v>
      </c>
      <c r="B44" s="64"/>
      <c r="C44" s="64"/>
      <c r="D44" s="63"/>
      <c r="E44" s="67">
        <v>159</v>
      </c>
      <c r="F44" s="62"/>
      <c r="G44" s="62"/>
      <c r="H44" s="62">
        <v>43</v>
      </c>
      <c r="I44" s="62"/>
      <c r="J44" s="62"/>
      <c r="K44" s="62">
        <v>34</v>
      </c>
      <c r="L44" s="62"/>
      <c r="M44" s="62"/>
      <c r="N44" s="62">
        <v>76</v>
      </c>
      <c r="O44" s="62"/>
      <c r="P44" s="62"/>
      <c r="Q44" s="62">
        <v>6</v>
      </c>
      <c r="R44" s="62"/>
      <c r="S44" s="62"/>
      <c r="T44" s="62">
        <v>0</v>
      </c>
      <c r="U44" s="62"/>
      <c r="V44" s="62"/>
      <c r="W44" s="62">
        <v>76</v>
      </c>
      <c r="X44" s="62"/>
      <c r="Y44" s="62"/>
      <c r="Z44" s="62">
        <v>0</v>
      </c>
      <c r="AA44" s="62"/>
      <c r="AB44" s="62"/>
      <c r="AC44" s="62">
        <v>44</v>
      </c>
      <c r="AD44" s="62"/>
      <c r="AE44" s="62"/>
      <c r="AF44" s="62">
        <v>32</v>
      </c>
      <c r="AG44" s="62"/>
      <c r="AH44" s="62"/>
      <c r="AI44" s="62">
        <v>0</v>
      </c>
      <c r="AJ44" s="62"/>
      <c r="AK44" s="62"/>
      <c r="AL44" s="62">
        <v>12</v>
      </c>
      <c r="AM44" s="62"/>
      <c r="AN44" s="62"/>
      <c r="AO44" s="62">
        <v>64</v>
      </c>
      <c r="AP44" s="62"/>
      <c r="AQ44" s="62"/>
      <c r="AR44" s="61">
        <v>8</v>
      </c>
    </row>
    <row r="45" spans="1:44" ht="33" hidden="1" customHeight="1" outlineLevel="1">
      <c r="A45" s="64" t="s">
        <v>75</v>
      </c>
      <c r="B45" s="64"/>
      <c r="C45" s="64"/>
      <c r="D45" s="63"/>
      <c r="E45" s="67">
        <v>93</v>
      </c>
      <c r="F45" s="62"/>
      <c r="G45" s="62"/>
      <c r="H45" s="62">
        <v>15</v>
      </c>
      <c r="I45" s="62"/>
      <c r="J45" s="62"/>
      <c r="K45" s="62">
        <v>19</v>
      </c>
      <c r="L45" s="62"/>
      <c r="M45" s="62"/>
      <c r="N45" s="62">
        <v>57</v>
      </c>
      <c r="O45" s="62"/>
      <c r="P45" s="62"/>
      <c r="Q45" s="62">
        <v>2</v>
      </c>
      <c r="R45" s="62"/>
      <c r="S45" s="62"/>
      <c r="T45" s="62">
        <v>0</v>
      </c>
      <c r="U45" s="62"/>
      <c r="V45" s="62"/>
      <c r="W45" s="62">
        <v>57</v>
      </c>
      <c r="X45" s="62"/>
      <c r="Y45" s="62"/>
      <c r="Z45" s="62" t="s">
        <v>74</v>
      </c>
      <c r="AA45" s="62"/>
      <c r="AB45" s="62"/>
      <c r="AC45" s="62">
        <v>37</v>
      </c>
      <c r="AD45" s="62"/>
      <c r="AE45" s="62"/>
      <c r="AF45" s="62">
        <v>20</v>
      </c>
      <c r="AG45" s="62"/>
      <c r="AH45" s="62"/>
      <c r="AI45" s="62">
        <v>0</v>
      </c>
      <c r="AJ45" s="62"/>
      <c r="AK45" s="62"/>
      <c r="AL45" s="62">
        <v>11</v>
      </c>
      <c r="AM45" s="62"/>
      <c r="AN45" s="62"/>
      <c r="AO45" s="62">
        <v>46</v>
      </c>
      <c r="AP45" s="62"/>
      <c r="AQ45" s="62"/>
      <c r="AR45" s="61">
        <v>5</v>
      </c>
    </row>
    <row r="46" spans="1:44" ht="33" hidden="1" customHeight="1" outlineLevel="1">
      <c r="A46" s="64" t="s">
        <v>73</v>
      </c>
      <c r="B46" s="64"/>
      <c r="C46" s="64"/>
      <c r="D46" s="63"/>
      <c r="E46" s="67">
        <v>66</v>
      </c>
      <c r="F46" s="62"/>
      <c r="G46" s="62"/>
      <c r="H46" s="62">
        <v>28</v>
      </c>
      <c r="I46" s="62"/>
      <c r="J46" s="62"/>
      <c r="K46" s="62">
        <v>15</v>
      </c>
      <c r="L46" s="62"/>
      <c r="M46" s="62"/>
      <c r="N46" s="62">
        <v>19</v>
      </c>
      <c r="O46" s="62"/>
      <c r="P46" s="62"/>
      <c r="Q46" s="62">
        <v>4</v>
      </c>
      <c r="R46" s="62"/>
      <c r="S46" s="62"/>
      <c r="T46" s="62">
        <v>0</v>
      </c>
      <c r="U46" s="62"/>
      <c r="V46" s="62"/>
      <c r="W46" s="62">
        <v>19</v>
      </c>
      <c r="X46" s="62"/>
      <c r="Y46" s="62"/>
      <c r="Z46" s="62" t="s">
        <v>74</v>
      </c>
      <c r="AA46" s="62"/>
      <c r="AB46" s="62"/>
      <c r="AC46" s="62">
        <v>7</v>
      </c>
      <c r="AD46" s="62"/>
      <c r="AE46" s="62"/>
      <c r="AF46" s="62">
        <v>12</v>
      </c>
      <c r="AG46" s="62"/>
      <c r="AH46" s="62"/>
      <c r="AI46" s="62">
        <v>0</v>
      </c>
      <c r="AJ46" s="62"/>
      <c r="AK46" s="62"/>
      <c r="AL46" s="62">
        <v>1</v>
      </c>
      <c r="AM46" s="62"/>
      <c r="AN46" s="62"/>
      <c r="AO46" s="62">
        <v>18</v>
      </c>
      <c r="AP46" s="62"/>
      <c r="AQ46" s="62"/>
      <c r="AR46" s="61">
        <v>3</v>
      </c>
    </row>
    <row r="47" spans="1:44" ht="15" customHeight="1" collapsed="1">
      <c r="A47" s="66"/>
      <c r="B47" s="66"/>
      <c r="C47" s="66"/>
      <c r="D47" s="65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</row>
    <row r="48" spans="1:44" ht="33" customHeight="1">
      <c r="A48" s="64" t="s">
        <v>76</v>
      </c>
      <c r="B48" s="64"/>
      <c r="C48" s="64"/>
      <c r="D48" s="63"/>
      <c r="E48" s="67">
        <v>202</v>
      </c>
      <c r="F48" s="62"/>
      <c r="G48" s="62"/>
      <c r="H48" s="62">
        <v>64</v>
      </c>
      <c r="I48" s="62"/>
      <c r="J48" s="62"/>
      <c r="K48" s="62">
        <v>39</v>
      </c>
      <c r="L48" s="62"/>
      <c r="M48" s="62"/>
      <c r="N48" s="62">
        <v>89</v>
      </c>
      <c r="O48" s="62"/>
      <c r="P48" s="62"/>
      <c r="Q48" s="62">
        <v>10</v>
      </c>
      <c r="R48" s="62"/>
      <c r="S48" s="62"/>
      <c r="T48" s="62">
        <v>0</v>
      </c>
      <c r="U48" s="62"/>
      <c r="V48" s="62"/>
      <c r="W48" s="62">
        <v>89</v>
      </c>
      <c r="X48" s="62"/>
      <c r="Y48" s="62"/>
      <c r="Z48" s="62">
        <v>1</v>
      </c>
      <c r="AA48" s="62"/>
      <c r="AB48" s="62"/>
      <c r="AC48" s="62">
        <v>51</v>
      </c>
      <c r="AD48" s="62"/>
      <c r="AE48" s="62"/>
      <c r="AF48" s="62">
        <v>37</v>
      </c>
      <c r="AG48" s="62"/>
      <c r="AH48" s="62"/>
      <c r="AI48" s="62">
        <v>0</v>
      </c>
      <c r="AJ48" s="62"/>
      <c r="AK48" s="62"/>
      <c r="AL48" s="62">
        <v>14</v>
      </c>
      <c r="AM48" s="62"/>
      <c r="AN48" s="62"/>
      <c r="AO48" s="62">
        <v>75</v>
      </c>
      <c r="AP48" s="62"/>
      <c r="AQ48" s="62"/>
      <c r="AR48" s="61">
        <v>11</v>
      </c>
    </row>
    <row r="49" spans="1:44" ht="33" customHeight="1">
      <c r="A49" s="64" t="s">
        <v>75</v>
      </c>
      <c r="B49" s="64"/>
      <c r="C49" s="64"/>
      <c r="D49" s="63"/>
      <c r="E49" s="67">
        <v>116</v>
      </c>
      <c r="F49" s="62"/>
      <c r="G49" s="62"/>
      <c r="H49" s="62">
        <v>25</v>
      </c>
      <c r="I49" s="62"/>
      <c r="J49" s="62"/>
      <c r="K49" s="62">
        <v>21</v>
      </c>
      <c r="L49" s="62"/>
      <c r="M49" s="62"/>
      <c r="N49" s="62">
        <v>66</v>
      </c>
      <c r="O49" s="62"/>
      <c r="P49" s="62"/>
      <c r="Q49" s="62">
        <v>4</v>
      </c>
      <c r="R49" s="62"/>
      <c r="S49" s="62"/>
      <c r="T49" s="62">
        <v>0</v>
      </c>
      <c r="U49" s="62"/>
      <c r="V49" s="62"/>
      <c r="W49" s="62">
        <v>66</v>
      </c>
      <c r="X49" s="62"/>
      <c r="Y49" s="62"/>
      <c r="Z49" s="62" t="s">
        <v>74</v>
      </c>
      <c r="AA49" s="62"/>
      <c r="AB49" s="62"/>
      <c r="AC49" s="62">
        <v>44</v>
      </c>
      <c r="AD49" s="62"/>
      <c r="AE49" s="62"/>
      <c r="AF49" s="62">
        <v>22</v>
      </c>
      <c r="AG49" s="62"/>
      <c r="AH49" s="62"/>
      <c r="AI49" s="62">
        <v>0</v>
      </c>
      <c r="AJ49" s="62"/>
      <c r="AK49" s="62"/>
      <c r="AL49" s="62">
        <v>12</v>
      </c>
      <c r="AM49" s="62"/>
      <c r="AN49" s="62"/>
      <c r="AO49" s="62">
        <v>54</v>
      </c>
      <c r="AP49" s="62"/>
      <c r="AQ49" s="62"/>
      <c r="AR49" s="61">
        <v>7</v>
      </c>
    </row>
    <row r="50" spans="1:44" ht="33" customHeight="1">
      <c r="A50" s="64" t="s">
        <v>73</v>
      </c>
      <c r="B50" s="64"/>
      <c r="C50" s="64"/>
      <c r="D50" s="63"/>
      <c r="E50" s="67">
        <v>86</v>
      </c>
      <c r="F50" s="62"/>
      <c r="G50" s="62"/>
      <c r="H50" s="62">
        <v>39</v>
      </c>
      <c r="I50" s="62"/>
      <c r="J50" s="62"/>
      <c r="K50" s="62">
        <v>18</v>
      </c>
      <c r="L50" s="62"/>
      <c r="M50" s="62"/>
      <c r="N50" s="62">
        <v>23</v>
      </c>
      <c r="O50" s="62"/>
      <c r="P50" s="62"/>
      <c r="Q50" s="62">
        <v>6</v>
      </c>
      <c r="R50" s="62"/>
      <c r="S50" s="62"/>
      <c r="T50" s="62">
        <v>0</v>
      </c>
      <c r="U50" s="62"/>
      <c r="V50" s="62"/>
      <c r="W50" s="62">
        <v>23</v>
      </c>
      <c r="X50" s="62"/>
      <c r="Y50" s="62"/>
      <c r="Z50" s="62">
        <v>1</v>
      </c>
      <c r="AA50" s="62"/>
      <c r="AB50" s="62"/>
      <c r="AC50" s="62">
        <v>7</v>
      </c>
      <c r="AD50" s="62"/>
      <c r="AE50" s="62"/>
      <c r="AF50" s="62">
        <v>15</v>
      </c>
      <c r="AG50" s="62"/>
      <c r="AH50" s="62"/>
      <c r="AI50" s="62">
        <v>0</v>
      </c>
      <c r="AJ50" s="62"/>
      <c r="AK50" s="62"/>
      <c r="AL50" s="62">
        <v>2</v>
      </c>
      <c r="AM50" s="62"/>
      <c r="AN50" s="62"/>
      <c r="AO50" s="62">
        <v>21</v>
      </c>
      <c r="AP50" s="62"/>
      <c r="AQ50" s="62"/>
      <c r="AR50" s="61">
        <v>4</v>
      </c>
    </row>
    <row r="51" spans="1:44" ht="15" customHeight="1">
      <c r="A51" s="66"/>
      <c r="B51" s="66"/>
      <c r="C51" s="66"/>
      <c r="D51" s="65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</row>
    <row r="52" spans="1:44" ht="33" customHeight="1">
      <c r="A52" s="64" t="s">
        <v>29</v>
      </c>
      <c r="B52" s="64"/>
      <c r="C52" s="64"/>
      <c r="D52" s="63"/>
      <c r="E52" s="62">
        <v>151</v>
      </c>
      <c r="F52" s="62"/>
      <c r="G52" s="62"/>
      <c r="H52" s="62">
        <v>67</v>
      </c>
      <c r="I52" s="62"/>
      <c r="J52" s="62"/>
      <c r="K52" s="62">
        <v>5</v>
      </c>
      <c r="L52" s="62"/>
      <c r="M52" s="62"/>
      <c r="N52" s="62">
        <v>73</v>
      </c>
      <c r="O52" s="62"/>
      <c r="P52" s="62"/>
      <c r="Q52" s="62">
        <v>6</v>
      </c>
      <c r="R52" s="62"/>
      <c r="S52" s="62"/>
      <c r="T52" s="62">
        <v>2</v>
      </c>
      <c r="U52" s="62"/>
      <c r="V52" s="62"/>
      <c r="W52" s="62">
        <v>73</v>
      </c>
      <c r="X52" s="62"/>
      <c r="Y52" s="62"/>
      <c r="Z52" s="62">
        <v>0</v>
      </c>
      <c r="AA52" s="62"/>
      <c r="AB52" s="62"/>
      <c r="AC52" s="62">
        <v>53</v>
      </c>
      <c r="AD52" s="62"/>
      <c r="AE52" s="62"/>
      <c r="AF52" s="62">
        <v>16</v>
      </c>
      <c r="AG52" s="62"/>
      <c r="AH52" s="62"/>
      <c r="AI52" s="62">
        <v>4</v>
      </c>
      <c r="AJ52" s="62"/>
      <c r="AK52" s="62"/>
      <c r="AL52" s="62">
        <v>17</v>
      </c>
      <c r="AM52" s="62"/>
      <c r="AN52" s="62"/>
      <c r="AO52" s="62">
        <v>56</v>
      </c>
      <c r="AP52" s="62"/>
      <c r="AQ52" s="62"/>
      <c r="AR52" s="61">
        <v>8</v>
      </c>
    </row>
    <row r="53" spans="1:44" ht="33" customHeight="1">
      <c r="A53" s="64" t="s">
        <v>21</v>
      </c>
      <c r="B53" s="64"/>
      <c r="C53" s="64"/>
      <c r="D53" s="63"/>
      <c r="E53" s="62">
        <v>95</v>
      </c>
      <c r="F53" s="62"/>
      <c r="G53" s="62"/>
      <c r="H53" s="62">
        <v>33</v>
      </c>
      <c r="I53" s="62"/>
      <c r="J53" s="62"/>
      <c r="K53" s="62">
        <v>4</v>
      </c>
      <c r="L53" s="62"/>
      <c r="M53" s="62"/>
      <c r="N53" s="62">
        <v>54</v>
      </c>
      <c r="O53" s="62"/>
      <c r="P53" s="62"/>
      <c r="Q53" s="62">
        <v>4</v>
      </c>
      <c r="R53" s="62"/>
      <c r="S53" s="62"/>
      <c r="T53" s="62">
        <v>0</v>
      </c>
      <c r="U53" s="62"/>
      <c r="V53" s="62"/>
      <c r="W53" s="62">
        <v>54</v>
      </c>
      <c r="X53" s="62"/>
      <c r="Y53" s="62"/>
      <c r="Z53" s="62">
        <v>0</v>
      </c>
      <c r="AA53" s="62"/>
      <c r="AB53" s="62"/>
      <c r="AC53" s="62">
        <v>47</v>
      </c>
      <c r="AD53" s="62"/>
      <c r="AE53" s="62"/>
      <c r="AF53" s="62">
        <v>7</v>
      </c>
      <c r="AG53" s="62"/>
      <c r="AH53" s="62"/>
      <c r="AI53" s="62">
        <v>0</v>
      </c>
      <c r="AJ53" s="62"/>
      <c r="AK53" s="62"/>
      <c r="AL53" s="62">
        <v>16</v>
      </c>
      <c r="AM53" s="62"/>
      <c r="AN53" s="62"/>
      <c r="AO53" s="62">
        <v>38</v>
      </c>
      <c r="AP53" s="62"/>
      <c r="AQ53" s="62"/>
      <c r="AR53" s="61">
        <v>5</v>
      </c>
    </row>
    <row r="54" spans="1:44" ht="33" customHeight="1">
      <c r="A54" s="64" t="s">
        <v>20</v>
      </c>
      <c r="B54" s="64"/>
      <c r="C54" s="64"/>
      <c r="D54" s="63"/>
      <c r="E54" s="62">
        <v>56</v>
      </c>
      <c r="F54" s="62"/>
      <c r="G54" s="62"/>
      <c r="H54" s="62">
        <v>34</v>
      </c>
      <c r="I54" s="62"/>
      <c r="J54" s="62"/>
      <c r="K54" s="62">
        <v>1</v>
      </c>
      <c r="L54" s="62"/>
      <c r="M54" s="62"/>
      <c r="N54" s="62">
        <v>19</v>
      </c>
      <c r="O54" s="62"/>
      <c r="P54" s="62"/>
      <c r="Q54" s="62">
        <v>2</v>
      </c>
      <c r="R54" s="62"/>
      <c r="S54" s="62"/>
      <c r="T54" s="62">
        <v>2</v>
      </c>
      <c r="U54" s="62"/>
      <c r="V54" s="62"/>
      <c r="W54" s="62">
        <v>19</v>
      </c>
      <c r="X54" s="62"/>
      <c r="Y54" s="62"/>
      <c r="Z54" s="62">
        <v>0</v>
      </c>
      <c r="AA54" s="62"/>
      <c r="AB54" s="62"/>
      <c r="AC54" s="62">
        <v>6</v>
      </c>
      <c r="AD54" s="62"/>
      <c r="AE54" s="62"/>
      <c r="AF54" s="62">
        <v>9</v>
      </c>
      <c r="AG54" s="62"/>
      <c r="AH54" s="62"/>
      <c r="AI54" s="62">
        <v>4</v>
      </c>
      <c r="AJ54" s="62"/>
      <c r="AK54" s="62"/>
      <c r="AL54" s="62">
        <v>1</v>
      </c>
      <c r="AM54" s="62"/>
      <c r="AN54" s="62"/>
      <c r="AO54" s="62">
        <v>18</v>
      </c>
      <c r="AP54" s="62"/>
      <c r="AQ54" s="62"/>
      <c r="AR54" s="61">
        <v>3</v>
      </c>
    </row>
    <row r="55" spans="1:44" ht="15" customHeight="1">
      <c r="A55" s="64"/>
      <c r="B55" s="64"/>
      <c r="C55" s="64"/>
      <c r="D55" s="63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1"/>
    </row>
    <row r="56" spans="1:44" ht="33" customHeight="1">
      <c r="A56" s="64" t="s">
        <v>28</v>
      </c>
      <c r="B56" s="64"/>
      <c r="C56" s="64"/>
      <c r="D56" s="63"/>
      <c r="E56" s="62">
        <v>166</v>
      </c>
      <c r="F56" s="62"/>
      <c r="G56" s="62"/>
      <c r="H56" s="62">
        <v>73</v>
      </c>
      <c r="I56" s="62">
        <v>0</v>
      </c>
      <c r="J56" s="62">
        <v>0</v>
      </c>
      <c r="K56" s="62">
        <v>4</v>
      </c>
      <c r="L56" s="62"/>
      <c r="M56" s="62"/>
      <c r="N56" s="62">
        <v>76</v>
      </c>
      <c r="O56" s="62"/>
      <c r="P56" s="62"/>
      <c r="Q56" s="62">
        <v>13</v>
      </c>
      <c r="R56" s="62"/>
      <c r="S56" s="62"/>
      <c r="T56" s="62">
        <v>0</v>
      </c>
      <c r="U56" s="62"/>
      <c r="V56" s="62"/>
      <c r="W56" s="62">
        <v>76</v>
      </c>
      <c r="X56" s="62"/>
      <c r="Y56" s="62"/>
      <c r="Z56" s="62">
        <v>0</v>
      </c>
      <c r="AA56" s="62"/>
      <c r="AB56" s="62"/>
      <c r="AC56" s="62">
        <v>47</v>
      </c>
      <c r="AD56" s="62"/>
      <c r="AE56" s="62"/>
      <c r="AF56" s="62">
        <v>24</v>
      </c>
      <c r="AG56" s="62"/>
      <c r="AH56" s="62"/>
      <c r="AI56" s="62">
        <v>5</v>
      </c>
      <c r="AJ56" s="62"/>
      <c r="AK56" s="62"/>
      <c r="AL56" s="62">
        <v>12</v>
      </c>
      <c r="AM56" s="62"/>
      <c r="AN56" s="62"/>
      <c r="AO56" s="62">
        <v>64</v>
      </c>
      <c r="AP56" s="62"/>
      <c r="AQ56" s="62"/>
      <c r="AR56" s="61">
        <v>7</v>
      </c>
    </row>
    <row r="57" spans="1:44" ht="33" customHeight="1">
      <c r="A57" s="64" t="s">
        <v>21</v>
      </c>
      <c r="B57" s="64"/>
      <c r="C57" s="64"/>
      <c r="D57" s="63"/>
      <c r="E57" s="62">
        <v>98</v>
      </c>
      <c r="F57" s="62"/>
      <c r="G57" s="62"/>
      <c r="H57" s="62">
        <v>33</v>
      </c>
      <c r="I57" s="62"/>
      <c r="J57" s="62"/>
      <c r="K57" s="62">
        <v>2</v>
      </c>
      <c r="L57" s="62"/>
      <c r="M57" s="62"/>
      <c r="N57" s="62">
        <v>56</v>
      </c>
      <c r="O57" s="62"/>
      <c r="P57" s="62"/>
      <c r="Q57" s="62">
        <v>6</v>
      </c>
      <c r="R57" s="62"/>
      <c r="S57" s="62"/>
      <c r="T57" s="62">
        <v>0</v>
      </c>
      <c r="U57" s="62"/>
      <c r="V57" s="62"/>
      <c r="W57" s="62">
        <v>56</v>
      </c>
      <c r="X57" s="62"/>
      <c r="Y57" s="62"/>
      <c r="Z57" s="62" t="s">
        <v>72</v>
      </c>
      <c r="AA57" s="62"/>
      <c r="AB57" s="62"/>
      <c r="AC57" s="62">
        <v>39</v>
      </c>
      <c r="AD57" s="62"/>
      <c r="AE57" s="62"/>
      <c r="AF57" s="62">
        <v>15</v>
      </c>
      <c r="AG57" s="62"/>
      <c r="AH57" s="62"/>
      <c r="AI57" s="62">
        <v>2</v>
      </c>
      <c r="AJ57" s="62"/>
      <c r="AK57" s="62"/>
      <c r="AL57" s="62">
        <v>11</v>
      </c>
      <c r="AM57" s="62"/>
      <c r="AN57" s="62"/>
      <c r="AO57" s="62">
        <v>45</v>
      </c>
      <c r="AP57" s="62"/>
      <c r="AQ57" s="62"/>
      <c r="AR57" s="61">
        <v>4</v>
      </c>
    </row>
    <row r="58" spans="1:44" ht="32.25" customHeight="1">
      <c r="A58" s="64" t="s">
        <v>20</v>
      </c>
      <c r="B58" s="64"/>
      <c r="C58" s="64"/>
      <c r="D58" s="63"/>
      <c r="E58" s="62">
        <v>68</v>
      </c>
      <c r="F58" s="62"/>
      <c r="G58" s="62"/>
      <c r="H58" s="62">
        <v>40</v>
      </c>
      <c r="I58" s="62"/>
      <c r="J58" s="62"/>
      <c r="K58" s="62">
        <v>2</v>
      </c>
      <c r="L58" s="62"/>
      <c r="M58" s="62"/>
      <c r="N58" s="62">
        <v>20</v>
      </c>
      <c r="O58" s="62"/>
      <c r="P58" s="62"/>
      <c r="Q58" s="62">
        <v>7</v>
      </c>
      <c r="R58" s="62"/>
      <c r="S58" s="62"/>
      <c r="T58" s="62">
        <v>0</v>
      </c>
      <c r="U58" s="62"/>
      <c r="V58" s="62"/>
      <c r="W58" s="62">
        <v>20</v>
      </c>
      <c r="X58" s="62"/>
      <c r="Y58" s="62"/>
      <c r="Z58" s="62">
        <v>0</v>
      </c>
      <c r="AA58" s="62"/>
      <c r="AB58" s="62"/>
      <c r="AC58" s="62">
        <v>8</v>
      </c>
      <c r="AD58" s="62"/>
      <c r="AE58" s="62"/>
      <c r="AF58" s="62">
        <v>9</v>
      </c>
      <c r="AG58" s="62"/>
      <c r="AH58" s="62"/>
      <c r="AI58" s="62">
        <v>3</v>
      </c>
      <c r="AJ58" s="62"/>
      <c r="AK58" s="62"/>
      <c r="AL58" s="62">
        <v>1</v>
      </c>
      <c r="AM58" s="62"/>
      <c r="AN58" s="62"/>
      <c r="AO58" s="62">
        <v>19</v>
      </c>
      <c r="AP58" s="62"/>
      <c r="AQ58" s="62"/>
      <c r="AR58" s="61">
        <v>3</v>
      </c>
    </row>
    <row r="59" spans="1:44" ht="15" customHeight="1">
      <c r="A59" s="64"/>
      <c r="B59" s="64"/>
      <c r="C59" s="64"/>
      <c r="D59" s="63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1"/>
    </row>
    <row r="60" spans="1:44" ht="33" customHeight="1">
      <c r="A60" s="64" t="s">
        <v>27</v>
      </c>
      <c r="B60" s="64"/>
      <c r="C60" s="64"/>
      <c r="D60" s="63"/>
      <c r="E60" s="62">
        <v>186</v>
      </c>
      <c r="F60" s="62"/>
      <c r="G60" s="62"/>
      <c r="H60" s="62">
        <v>86</v>
      </c>
      <c r="I60" s="62">
        <v>0</v>
      </c>
      <c r="J60" s="62">
        <v>0</v>
      </c>
      <c r="K60" s="62">
        <v>3</v>
      </c>
      <c r="L60" s="62"/>
      <c r="M60" s="62"/>
      <c r="N60" s="62">
        <v>84</v>
      </c>
      <c r="O60" s="62"/>
      <c r="P60" s="62"/>
      <c r="Q60" s="62">
        <v>13</v>
      </c>
      <c r="R60" s="62"/>
      <c r="S60" s="62"/>
      <c r="T60" s="62">
        <v>0</v>
      </c>
      <c r="U60" s="62"/>
      <c r="V60" s="62"/>
      <c r="W60" s="62">
        <v>84</v>
      </c>
      <c r="X60" s="62"/>
      <c r="Y60" s="62"/>
      <c r="Z60" s="62">
        <v>1</v>
      </c>
      <c r="AA60" s="62"/>
      <c r="AB60" s="62"/>
      <c r="AC60" s="62">
        <v>50</v>
      </c>
      <c r="AD60" s="62"/>
      <c r="AE60" s="62"/>
      <c r="AF60" s="62">
        <v>33</v>
      </c>
      <c r="AG60" s="62"/>
      <c r="AH60" s="62"/>
      <c r="AI60" s="62">
        <v>0</v>
      </c>
      <c r="AJ60" s="62"/>
      <c r="AK60" s="62"/>
      <c r="AL60" s="62">
        <v>7</v>
      </c>
      <c r="AM60" s="62"/>
      <c r="AN60" s="62"/>
      <c r="AO60" s="62">
        <v>77</v>
      </c>
      <c r="AP60" s="62"/>
      <c r="AQ60" s="62"/>
      <c r="AR60" s="61">
        <v>12</v>
      </c>
    </row>
    <row r="61" spans="1:44" ht="33" customHeight="1">
      <c r="A61" s="64" t="s">
        <v>21</v>
      </c>
      <c r="B61" s="64"/>
      <c r="C61" s="64"/>
      <c r="D61" s="63"/>
      <c r="E61" s="62">
        <v>129</v>
      </c>
      <c r="F61" s="62"/>
      <c r="G61" s="62"/>
      <c r="H61" s="62">
        <v>47</v>
      </c>
      <c r="I61" s="62"/>
      <c r="J61" s="62"/>
      <c r="K61" s="62">
        <v>3</v>
      </c>
      <c r="L61" s="62"/>
      <c r="M61" s="62"/>
      <c r="N61" s="62">
        <v>69</v>
      </c>
      <c r="O61" s="62"/>
      <c r="P61" s="62"/>
      <c r="Q61" s="62">
        <v>10</v>
      </c>
      <c r="R61" s="62"/>
      <c r="S61" s="62"/>
      <c r="T61" s="62">
        <v>0</v>
      </c>
      <c r="U61" s="62"/>
      <c r="V61" s="62"/>
      <c r="W61" s="62">
        <v>69</v>
      </c>
      <c r="X61" s="62"/>
      <c r="Y61" s="62"/>
      <c r="Z61" s="62">
        <v>0</v>
      </c>
      <c r="AA61" s="62"/>
      <c r="AB61" s="62"/>
      <c r="AC61" s="62">
        <v>45</v>
      </c>
      <c r="AD61" s="62"/>
      <c r="AE61" s="62"/>
      <c r="AF61" s="62">
        <v>24</v>
      </c>
      <c r="AG61" s="62"/>
      <c r="AH61" s="62"/>
      <c r="AI61" s="62">
        <v>0</v>
      </c>
      <c r="AJ61" s="62"/>
      <c r="AK61" s="62"/>
      <c r="AL61" s="62">
        <v>6</v>
      </c>
      <c r="AM61" s="62"/>
      <c r="AN61" s="62"/>
      <c r="AO61" s="62">
        <v>63</v>
      </c>
      <c r="AP61" s="62"/>
      <c r="AQ61" s="62"/>
      <c r="AR61" s="61">
        <v>9</v>
      </c>
    </row>
    <row r="62" spans="1:44" ht="32.25" customHeight="1">
      <c r="A62" s="64" t="s">
        <v>20</v>
      </c>
      <c r="B62" s="64"/>
      <c r="C62" s="64"/>
      <c r="D62" s="63"/>
      <c r="E62" s="62">
        <v>57</v>
      </c>
      <c r="F62" s="62"/>
      <c r="G62" s="62"/>
      <c r="H62" s="62">
        <v>39</v>
      </c>
      <c r="I62" s="62"/>
      <c r="J62" s="62"/>
      <c r="K62" s="62">
        <v>0</v>
      </c>
      <c r="L62" s="62"/>
      <c r="M62" s="62"/>
      <c r="N62" s="62">
        <v>15</v>
      </c>
      <c r="O62" s="62"/>
      <c r="P62" s="62"/>
      <c r="Q62" s="62">
        <v>3</v>
      </c>
      <c r="R62" s="62"/>
      <c r="S62" s="62"/>
      <c r="T62" s="62">
        <v>0</v>
      </c>
      <c r="U62" s="62"/>
      <c r="V62" s="62"/>
      <c r="W62" s="62">
        <v>15</v>
      </c>
      <c r="X62" s="62"/>
      <c r="Y62" s="62"/>
      <c r="Z62" s="62">
        <v>1</v>
      </c>
      <c r="AA62" s="62"/>
      <c r="AB62" s="62"/>
      <c r="AC62" s="62">
        <v>5</v>
      </c>
      <c r="AD62" s="62"/>
      <c r="AE62" s="62"/>
      <c r="AF62" s="62">
        <v>9</v>
      </c>
      <c r="AG62" s="62"/>
      <c r="AH62" s="62"/>
      <c r="AI62" s="62">
        <v>0</v>
      </c>
      <c r="AJ62" s="62"/>
      <c r="AK62" s="62"/>
      <c r="AL62" s="62">
        <v>1</v>
      </c>
      <c r="AM62" s="62"/>
      <c r="AN62" s="62"/>
      <c r="AO62" s="62">
        <v>14</v>
      </c>
      <c r="AP62" s="62"/>
      <c r="AQ62" s="62"/>
      <c r="AR62" s="61">
        <v>3</v>
      </c>
    </row>
    <row r="63" spans="1:44" ht="15" customHeight="1">
      <c r="A63" s="64"/>
      <c r="B63" s="64"/>
      <c r="C63" s="64"/>
      <c r="D63" s="63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1"/>
    </row>
    <row r="64" spans="1:44" ht="33" customHeight="1">
      <c r="A64" s="64" t="s">
        <v>26</v>
      </c>
      <c r="B64" s="64"/>
      <c r="C64" s="64"/>
      <c r="D64" s="63"/>
      <c r="E64" s="62">
        <v>165</v>
      </c>
      <c r="F64" s="62"/>
      <c r="G64" s="62"/>
      <c r="H64" s="62">
        <v>76</v>
      </c>
      <c r="I64" s="62">
        <v>0</v>
      </c>
      <c r="J64" s="62">
        <v>0</v>
      </c>
      <c r="K64" s="62">
        <v>6</v>
      </c>
      <c r="L64" s="62"/>
      <c r="M64" s="62"/>
      <c r="N64" s="62">
        <v>78</v>
      </c>
      <c r="O64" s="62"/>
      <c r="P64" s="62"/>
      <c r="Q64" s="62">
        <v>5</v>
      </c>
      <c r="R64" s="62"/>
      <c r="S64" s="62"/>
      <c r="T64" s="62">
        <v>0</v>
      </c>
      <c r="U64" s="62"/>
      <c r="V64" s="62"/>
      <c r="W64" s="62">
        <v>78</v>
      </c>
      <c r="X64" s="62"/>
      <c r="Y64" s="62"/>
      <c r="Z64" s="62">
        <v>0</v>
      </c>
      <c r="AA64" s="62"/>
      <c r="AB64" s="62"/>
      <c r="AC64" s="62">
        <v>53</v>
      </c>
      <c r="AD64" s="62"/>
      <c r="AE64" s="62"/>
      <c r="AF64" s="62">
        <v>23</v>
      </c>
      <c r="AG64" s="62"/>
      <c r="AH64" s="62"/>
      <c r="AI64" s="62">
        <v>2</v>
      </c>
      <c r="AJ64" s="62"/>
      <c r="AK64" s="62"/>
      <c r="AL64" s="62">
        <v>8</v>
      </c>
      <c r="AM64" s="62"/>
      <c r="AN64" s="62"/>
      <c r="AO64" s="62">
        <v>70</v>
      </c>
      <c r="AP64" s="62"/>
      <c r="AQ64" s="62"/>
      <c r="AR64" s="61">
        <v>18</v>
      </c>
    </row>
    <row r="65" spans="1:44" ht="33" customHeight="1">
      <c r="A65" s="64" t="s">
        <v>21</v>
      </c>
      <c r="B65" s="64"/>
      <c r="C65" s="64"/>
      <c r="D65" s="63"/>
      <c r="E65" s="62">
        <v>108</v>
      </c>
      <c r="F65" s="62"/>
      <c r="G65" s="62"/>
      <c r="H65" s="62">
        <v>40</v>
      </c>
      <c r="I65" s="62"/>
      <c r="J65" s="62"/>
      <c r="K65" s="62">
        <v>3</v>
      </c>
      <c r="L65" s="62"/>
      <c r="M65" s="62"/>
      <c r="N65" s="62">
        <v>62</v>
      </c>
      <c r="O65" s="62"/>
      <c r="P65" s="62"/>
      <c r="Q65" s="62">
        <v>3</v>
      </c>
      <c r="R65" s="62"/>
      <c r="S65" s="62"/>
      <c r="T65" s="62">
        <v>0</v>
      </c>
      <c r="U65" s="62"/>
      <c r="V65" s="62"/>
      <c r="W65" s="62">
        <v>62</v>
      </c>
      <c r="X65" s="62"/>
      <c r="Y65" s="62"/>
      <c r="Z65" s="62">
        <v>0</v>
      </c>
      <c r="AA65" s="62"/>
      <c r="AB65" s="62"/>
      <c r="AC65" s="62">
        <v>41</v>
      </c>
      <c r="AD65" s="62"/>
      <c r="AE65" s="62"/>
      <c r="AF65" s="62">
        <v>19</v>
      </c>
      <c r="AG65" s="62"/>
      <c r="AH65" s="62"/>
      <c r="AI65" s="62">
        <v>2</v>
      </c>
      <c r="AJ65" s="62"/>
      <c r="AK65" s="62"/>
      <c r="AL65" s="62">
        <v>7</v>
      </c>
      <c r="AM65" s="62"/>
      <c r="AN65" s="62"/>
      <c r="AO65" s="62">
        <v>55</v>
      </c>
      <c r="AP65" s="62"/>
      <c r="AQ65" s="62"/>
      <c r="AR65" s="61">
        <v>14</v>
      </c>
    </row>
    <row r="66" spans="1:44" ht="32.25" customHeight="1" thickBot="1">
      <c r="A66" s="60" t="s">
        <v>20</v>
      </c>
      <c r="B66" s="60"/>
      <c r="C66" s="60"/>
      <c r="D66" s="59"/>
      <c r="E66" s="58">
        <v>57</v>
      </c>
      <c r="F66" s="58"/>
      <c r="G66" s="58"/>
      <c r="H66" s="58">
        <v>36</v>
      </c>
      <c r="I66" s="58"/>
      <c r="J66" s="58"/>
      <c r="K66" s="58">
        <v>3</v>
      </c>
      <c r="L66" s="58"/>
      <c r="M66" s="58"/>
      <c r="N66" s="58">
        <v>16</v>
      </c>
      <c r="O66" s="58"/>
      <c r="P66" s="58"/>
      <c r="Q66" s="58">
        <v>2</v>
      </c>
      <c r="R66" s="58"/>
      <c r="S66" s="58"/>
      <c r="T66" s="58">
        <v>0</v>
      </c>
      <c r="U66" s="58"/>
      <c r="V66" s="58"/>
      <c r="W66" s="58">
        <v>16</v>
      </c>
      <c r="X66" s="58"/>
      <c r="Y66" s="58"/>
      <c r="Z66" s="58">
        <v>0</v>
      </c>
      <c r="AA66" s="58"/>
      <c r="AB66" s="58"/>
      <c r="AC66" s="58">
        <v>12</v>
      </c>
      <c r="AD66" s="58"/>
      <c r="AE66" s="58"/>
      <c r="AF66" s="58">
        <v>4</v>
      </c>
      <c r="AG66" s="58"/>
      <c r="AH66" s="58"/>
      <c r="AI66" s="58">
        <v>0</v>
      </c>
      <c r="AJ66" s="58"/>
      <c r="AK66" s="58"/>
      <c r="AL66" s="58">
        <v>1</v>
      </c>
      <c r="AM66" s="58"/>
      <c r="AN66" s="58"/>
      <c r="AO66" s="58">
        <v>15</v>
      </c>
      <c r="AP66" s="58"/>
      <c r="AQ66" s="58"/>
      <c r="AR66" s="57">
        <v>4</v>
      </c>
    </row>
    <row r="67" spans="1:44" ht="15" hidden="1" customHeight="1" thickBot="1">
      <c r="A67" s="60"/>
      <c r="B67" s="60"/>
      <c r="C67" s="60"/>
      <c r="D67" s="59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7"/>
    </row>
    <row r="68" spans="1:44" ht="21" customHeight="1">
      <c r="A68" s="5" t="s">
        <v>25</v>
      </c>
      <c r="B68" s="56"/>
      <c r="C68" s="56"/>
      <c r="D68" s="56"/>
      <c r="E68" s="55"/>
      <c r="F68" s="5"/>
      <c r="G68" s="5"/>
      <c r="H68" s="5"/>
      <c r="I68" s="5"/>
      <c r="J68" s="5"/>
      <c r="K68" s="55"/>
      <c r="L68" s="5"/>
      <c r="M68" s="5"/>
      <c r="N68" s="5"/>
      <c r="O68" s="5"/>
      <c r="P68" s="5"/>
      <c r="Q68" s="55"/>
      <c r="R68" s="5"/>
      <c r="S68" s="5"/>
      <c r="T68" s="5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</row>
  </sheetData>
  <mergeCells count="760">
    <mergeCell ref="AF62:AH62"/>
    <mergeCell ref="AI62:AK62"/>
    <mergeCell ref="A62:D62"/>
    <mergeCell ref="E62:G62"/>
    <mergeCell ref="H62:J62"/>
    <mergeCell ref="K62:M62"/>
    <mergeCell ref="N62:P62"/>
    <mergeCell ref="Q62:S62"/>
    <mergeCell ref="T63:V63"/>
    <mergeCell ref="W63:Y63"/>
    <mergeCell ref="T62:V62"/>
    <mergeCell ref="W62:Y62"/>
    <mergeCell ref="Z62:AB62"/>
    <mergeCell ref="AC62:AE62"/>
    <mergeCell ref="AL63:AN63"/>
    <mergeCell ref="AO63:AQ63"/>
    <mergeCell ref="AL62:AN62"/>
    <mergeCell ref="AO62:AQ62"/>
    <mergeCell ref="A63:D63"/>
    <mergeCell ref="E63:G63"/>
    <mergeCell ref="H63:J63"/>
    <mergeCell ref="K63:M63"/>
    <mergeCell ref="N63:P63"/>
    <mergeCell ref="Q63:S63"/>
    <mergeCell ref="AI61:AK61"/>
    <mergeCell ref="AL61:AN61"/>
    <mergeCell ref="A61:D61"/>
    <mergeCell ref="E61:G61"/>
    <mergeCell ref="H61:J61"/>
    <mergeCell ref="K61:M61"/>
    <mergeCell ref="N61:P61"/>
    <mergeCell ref="Q61:S61"/>
    <mergeCell ref="T61:V61"/>
    <mergeCell ref="W61:Y61"/>
    <mergeCell ref="A64:D64"/>
    <mergeCell ref="E64:G64"/>
    <mergeCell ref="H64:J64"/>
    <mergeCell ref="K64:M64"/>
    <mergeCell ref="N64:P64"/>
    <mergeCell ref="Q64:S64"/>
    <mergeCell ref="A60:D60"/>
    <mergeCell ref="E60:G60"/>
    <mergeCell ref="H60:J60"/>
    <mergeCell ref="K60:M60"/>
    <mergeCell ref="N60:P60"/>
    <mergeCell ref="Q60:S60"/>
    <mergeCell ref="Z65:AB65"/>
    <mergeCell ref="AO65:AQ65"/>
    <mergeCell ref="AC65:AE65"/>
    <mergeCell ref="T65:V65"/>
    <mergeCell ref="W65:Y65"/>
    <mergeCell ref="T60:V60"/>
    <mergeCell ref="W60:Y60"/>
    <mergeCell ref="AF65:AH65"/>
    <mergeCell ref="T64:V64"/>
    <mergeCell ref="W64:Y64"/>
    <mergeCell ref="AI65:AK65"/>
    <mergeCell ref="AL65:AN65"/>
    <mergeCell ref="AL66:AN66"/>
    <mergeCell ref="AO66:AQ66"/>
    <mergeCell ref="T66:V66"/>
    <mergeCell ref="W66:Y66"/>
    <mergeCell ref="Z66:AB66"/>
    <mergeCell ref="AC66:AE66"/>
    <mergeCell ref="AF66:AH66"/>
    <mergeCell ref="AI66:AK66"/>
    <mergeCell ref="A65:D65"/>
    <mergeCell ref="E65:G65"/>
    <mergeCell ref="H65:J65"/>
    <mergeCell ref="K65:M65"/>
    <mergeCell ref="N65:P65"/>
    <mergeCell ref="Q65:S65"/>
    <mergeCell ref="Z63:AB63"/>
    <mergeCell ref="AC63:AE63"/>
    <mergeCell ref="AF63:AH63"/>
    <mergeCell ref="AI63:AK63"/>
    <mergeCell ref="A66:D66"/>
    <mergeCell ref="E66:G66"/>
    <mergeCell ref="H66:J66"/>
    <mergeCell ref="K66:M66"/>
    <mergeCell ref="N66:P66"/>
    <mergeCell ref="Q66:S66"/>
    <mergeCell ref="AO61:AQ61"/>
    <mergeCell ref="AL60:AN60"/>
    <mergeCell ref="AO60:AQ60"/>
    <mergeCell ref="Z60:AB60"/>
    <mergeCell ref="AC60:AE60"/>
    <mergeCell ref="AF60:AH60"/>
    <mergeCell ref="AI60:AK60"/>
    <mergeCell ref="Z61:AB61"/>
    <mergeCell ref="AC61:AE61"/>
    <mergeCell ref="AF61:AH61"/>
    <mergeCell ref="AL64:AN64"/>
    <mergeCell ref="AO64:AQ64"/>
    <mergeCell ref="AF64:AH64"/>
    <mergeCell ref="AI64:AK64"/>
    <mergeCell ref="Z64:AB64"/>
    <mergeCell ref="AC64:AE64"/>
    <mergeCell ref="AO45:AQ45"/>
    <mergeCell ref="AL45:AN45"/>
    <mergeCell ref="Z44:AB44"/>
    <mergeCell ref="AC44:AE44"/>
    <mergeCell ref="AF44:AH44"/>
    <mergeCell ref="AI44:AK44"/>
    <mergeCell ref="W45:Y45"/>
    <mergeCell ref="AO46:AQ46"/>
    <mergeCell ref="AL46:AN46"/>
    <mergeCell ref="T46:V46"/>
    <mergeCell ref="W46:Y46"/>
    <mergeCell ref="Z46:AB46"/>
    <mergeCell ref="AC46:AE46"/>
    <mergeCell ref="AF46:AH46"/>
    <mergeCell ref="AI46:AK46"/>
    <mergeCell ref="AI45:AK45"/>
    <mergeCell ref="Z45:AB45"/>
    <mergeCell ref="AC45:AE45"/>
    <mergeCell ref="AF45:AH45"/>
    <mergeCell ref="A45:D45"/>
    <mergeCell ref="E45:G45"/>
    <mergeCell ref="H45:J45"/>
    <mergeCell ref="K45:M45"/>
    <mergeCell ref="N45:P45"/>
    <mergeCell ref="Q45:S45"/>
    <mergeCell ref="T45:V45"/>
    <mergeCell ref="AO44:AQ44"/>
    <mergeCell ref="AL44:AN44"/>
    <mergeCell ref="T44:V44"/>
    <mergeCell ref="W44:Y44"/>
    <mergeCell ref="A46:D46"/>
    <mergeCell ref="E46:G46"/>
    <mergeCell ref="H46:J46"/>
    <mergeCell ref="K46:M46"/>
    <mergeCell ref="N46:P46"/>
    <mergeCell ref="Q46:S46"/>
    <mergeCell ref="A42:D42"/>
    <mergeCell ref="E42:G42"/>
    <mergeCell ref="H42:J42"/>
    <mergeCell ref="K42:M42"/>
    <mergeCell ref="N42:P42"/>
    <mergeCell ref="Q42:S42"/>
    <mergeCell ref="AO42:AQ42"/>
    <mergeCell ref="AL42:AN42"/>
    <mergeCell ref="T42:V42"/>
    <mergeCell ref="W42:Y42"/>
    <mergeCell ref="Z42:AB42"/>
    <mergeCell ref="AC42:AE42"/>
    <mergeCell ref="AF42:AH42"/>
    <mergeCell ref="AI42:AK42"/>
    <mergeCell ref="A44:D44"/>
    <mergeCell ref="E44:G44"/>
    <mergeCell ref="H44:J44"/>
    <mergeCell ref="K44:M44"/>
    <mergeCell ref="N44:P44"/>
    <mergeCell ref="Q44:S44"/>
    <mergeCell ref="AI40:AK40"/>
    <mergeCell ref="A40:D40"/>
    <mergeCell ref="E40:G40"/>
    <mergeCell ref="H40:J40"/>
    <mergeCell ref="K40:M40"/>
    <mergeCell ref="N40:P40"/>
    <mergeCell ref="W41:Y41"/>
    <mergeCell ref="T40:V40"/>
    <mergeCell ref="W40:Y40"/>
    <mergeCell ref="Z40:AB40"/>
    <mergeCell ref="AC40:AE40"/>
    <mergeCell ref="AF40:AH40"/>
    <mergeCell ref="Z41:AB41"/>
    <mergeCell ref="AC41:AE41"/>
    <mergeCell ref="AF41:AH41"/>
    <mergeCell ref="AL41:AN41"/>
    <mergeCell ref="AO40:AQ40"/>
    <mergeCell ref="AL40:AN40"/>
    <mergeCell ref="A41:D41"/>
    <mergeCell ref="E41:G41"/>
    <mergeCell ref="H41:J41"/>
    <mergeCell ref="K41:M41"/>
    <mergeCell ref="N41:P41"/>
    <mergeCell ref="Q41:S41"/>
    <mergeCell ref="T41:V41"/>
    <mergeCell ref="Z37:AB37"/>
    <mergeCell ref="AC37:AE37"/>
    <mergeCell ref="AF37:AH37"/>
    <mergeCell ref="Q40:S40"/>
    <mergeCell ref="AO38:AQ38"/>
    <mergeCell ref="AL38:AN38"/>
    <mergeCell ref="T38:V38"/>
    <mergeCell ref="W38:Y38"/>
    <mergeCell ref="Z38:AB38"/>
    <mergeCell ref="AC38:AE38"/>
    <mergeCell ref="A38:D38"/>
    <mergeCell ref="E38:G38"/>
    <mergeCell ref="H38:J38"/>
    <mergeCell ref="K38:M38"/>
    <mergeCell ref="N38:P38"/>
    <mergeCell ref="Q38:S38"/>
    <mergeCell ref="Z36:AB36"/>
    <mergeCell ref="AC36:AE36"/>
    <mergeCell ref="AF36:AH36"/>
    <mergeCell ref="AI36:AK36"/>
    <mergeCell ref="A36:D36"/>
    <mergeCell ref="E36:G36"/>
    <mergeCell ref="H36:J36"/>
    <mergeCell ref="K36:M36"/>
    <mergeCell ref="N36:P36"/>
    <mergeCell ref="N37:P37"/>
    <mergeCell ref="Q37:S37"/>
    <mergeCell ref="T37:V37"/>
    <mergeCell ref="W37:Y37"/>
    <mergeCell ref="T36:V36"/>
    <mergeCell ref="W36:Y36"/>
    <mergeCell ref="AC52:AE52"/>
    <mergeCell ref="AI37:AK37"/>
    <mergeCell ref="AO37:AQ37"/>
    <mergeCell ref="AL37:AN37"/>
    <mergeCell ref="AO36:AQ36"/>
    <mergeCell ref="AL36:AN36"/>
    <mergeCell ref="AF38:AH38"/>
    <mergeCell ref="AI38:AK38"/>
    <mergeCell ref="AI41:AK41"/>
    <mergeCell ref="AO41:AQ41"/>
    <mergeCell ref="AO49:AQ49"/>
    <mergeCell ref="AO50:AQ50"/>
    <mergeCell ref="Z49:AB49"/>
    <mergeCell ref="AO48:AQ48"/>
    <mergeCell ref="AI48:AK48"/>
    <mergeCell ref="AL50:AN50"/>
    <mergeCell ref="AC48:AE48"/>
    <mergeCell ref="AC49:AE49"/>
    <mergeCell ref="AF48:AH48"/>
    <mergeCell ref="AF49:AH49"/>
    <mergeCell ref="AO34:AQ34"/>
    <mergeCell ref="AL34:AN34"/>
    <mergeCell ref="Z34:AB34"/>
    <mergeCell ref="AC34:AE34"/>
    <mergeCell ref="AF34:AH34"/>
    <mergeCell ref="AI34:AK34"/>
    <mergeCell ref="Z67:AB67"/>
    <mergeCell ref="AC67:AE67"/>
    <mergeCell ref="AF67:AH67"/>
    <mergeCell ref="AI67:AK67"/>
    <mergeCell ref="AO67:AQ67"/>
    <mergeCell ref="AL67:AN67"/>
    <mergeCell ref="A48:D48"/>
    <mergeCell ref="A49:D49"/>
    <mergeCell ref="A50:D50"/>
    <mergeCell ref="H49:J49"/>
    <mergeCell ref="H50:J50"/>
    <mergeCell ref="Q36:S36"/>
    <mergeCell ref="A37:D37"/>
    <mergeCell ref="E37:G37"/>
    <mergeCell ref="H37:J37"/>
    <mergeCell ref="K37:M37"/>
    <mergeCell ref="N67:P67"/>
    <mergeCell ref="Q67:S67"/>
    <mergeCell ref="T67:V67"/>
    <mergeCell ref="W67:Y67"/>
    <mergeCell ref="T34:V34"/>
    <mergeCell ref="W34:Y34"/>
    <mergeCell ref="N34:P34"/>
    <mergeCell ref="Q34:S34"/>
    <mergeCell ref="Q49:S49"/>
    <mergeCell ref="T49:V49"/>
    <mergeCell ref="A32:D32"/>
    <mergeCell ref="E32:G32"/>
    <mergeCell ref="A67:D67"/>
    <mergeCell ref="E67:G67"/>
    <mergeCell ref="H67:J67"/>
    <mergeCell ref="K67:M67"/>
    <mergeCell ref="A34:D34"/>
    <mergeCell ref="E34:G34"/>
    <mergeCell ref="H34:J34"/>
    <mergeCell ref="K34:M34"/>
    <mergeCell ref="T32:V32"/>
    <mergeCell ref="W32:Y32"/>
    <mergeCell ref="Z32:AB32"/>
    <mergeCell ref="AC32:AE32"/>
    <mergeCell ref="AF32:AH32"/>
    <mergeCell ref="AI32:AK32"/>
    <mergeCell ref="AO32:AQ32"/>
    <mergeCell ref="AL32:AN32"/>
    <mergeCell ref="A33:D33"/>
    <mergeCell ref="E33:G33"/>
    <mergeCell ref="H33:J33"/>
    <mergeCell ref="K33:M33"/>
    <mergeCell ref="N33:P33"/>
    <mergeCell ref="Q33:S33"/>
    <mergeCell ref="T33:V33"/>
    <mergeCell ref="W33:Y33"/>
    <mergeCell ref="AF30:AH30"/>
    <mergeCell ref="AI30:AK30"/>
    <mergeCell ref="AO30:AQ30"/>
    <mergeCell ref="AL30:AN30"/>
    <mergeCell ref="Z33:AB33"/>
    <mergeCell ref="AC33:AE33"/>
    <mergeCell ref="AF33:AH33"/>
    <mergeCell ref="AI33:AK33"/>
    <mergeCell ref="AO33:AQ33"/>
    <mergeCell ref="AL33:AN33"/>
    <mergeCell ref="H29:J29"/>
    <mergeCell ref="K29:M29"/>
    <mergeCell ref="N29:P29"/>
    <mergeCell ref="Q29:S29"/>
    <mergeCell ref="H32:J32"/>
    <mergeCell ref="K32:M32"/>
    <mergeCell ref="N32:P32"/>
    <mergeCell ref="Q32:S32"/>
    <mergeCell ref="T30:V30"/>
    <mergeCell ref="W30:Y30"/>
    <mergeCell ref="T29:V29"/>
    <mergeCell ref="W29:Y29"/>
    <mergeCell ref="Z29:AB29"/>
    <mergeCell ref="AC29:AE29"/>
    <mergeCell ref="Z30:AB30"/>
    <mergeCell ref="AC30:AE30"/>
    <mergeCell ref="A30:D30"/>
    <mergeCell ref="E30:G30"/>
    <mergeCell ref="H30:J30"/>
    <mergeCell ref="K30:M30"/>
    <mergeCell ref="N30:P30"/>
    <mergeCell ref="Q30:S30"/>
    <mergeCell ref="AF27:AH27"/>
    <mergeCell ref="AI27:AK27"/>
    <mergeCell ref="A27:D27"/>
    <mergeCell ref="E27:G27"/>
    <mergeCell ref="AO29:AQ29"/>
    <mergeCell ref="AL29:AN29"/>
    <mergeCell ref="AF29:AH29"/>
    <mergeCell ref="AI29:AK29"/>
    <mergeCell ref="A29:D29"/>
    <mergeCell ref="E29:G29"/>
    <mergeCell ref="AO27:AQ27"/>
    <mergeCell ref="AL27:AN27"/>
    <mergeCell ref="A28:D28"/>
    <mergeCell ref="E28:G28"/>
    <mergeCell ref="H28:J28"/>
    <mergeCell ref="K28:M28"/>
    <mergeCell ref="N28:P28"/>
    <mergeCell ref="Q28:S28"/>
    <mergeCell ref="T28:V28"/>
    <mergeCell ref="W28:Y28"/>
    <mergeCell ref="AF26:AH26"/>
    <mergeCell ref="AI26:AK26"/>
    <mergeCell ref="AO26:AQ26"/>
    <mergeCell ref="AL26:AN26"/>
    <mergeCell ref="Z28:AB28"/>
    <mergeCell ref="AC28:AE28"/>
    <mergeCell ref="AF28:AH28"/>
    <mergeCell ref="AI28:AK28"/>
    <mergeCell ref="AO28:AQ28"/>
    <mergeCell ref="AL28:AN28"/>
    <mergeCell ref="H27:J27"/>
    <mergeCell ref="K27:M27"/>
    <mergeCell ref="N27:P27"/>
    <mergeCell ref="Q27:S27"/>
    <mergeCell ref="Z26:AB26"/>
    <mergeCell ref="AC26:AE26"/>
    <mergeCell ref="T27:V27"/>
    <mergeCell ref="W27:Y27"/>
    <mergeCell ref="Z27:AB27"/>
    <mergeCell ref="AC27:AE27"/>
    <mergeCell ref="AF25:AH25"/>
    <mergeCell ref="AI25:AK25"/>
    <mergeCell ref="A25:D25"/>
    <mergeCell ref="E25:G25"/>
    <mergeCell ref="H25:J25"/>
    <mergeCell ref="K25:M25"/>
    <mergeCell ref="N25:P25"/>
    <mergeCell ref="Q25:S25"/>
    <mergeCell ref="T26:V26"/>
    <mergeCell ref="W26:Y26"/>
    <mergeCell ref="T25:V25"/>
    <mergeCell ref="W25:Y25"/>
    <mergeCell ref="Z25:AB25"/>
    <mergeCell ref="AC25:AE25"/>
    <mergeCell ref="A22:D22"/>
    <mergeCell ref="E22:G22"/>
    <mergeCell ref="AO25:AQ25"/>
    <mergeCell ref="AL25:AN25"/>
    <mergeCell ref="A26:D26"/>
    <mergeCell ref="E26:G26"/>
    <mergeCell ref="H26:J26"/>
    <mergeCell ref="K26:M26"/>
    <mergeCell ref="N26:P26"/>
    <mergeCell ref="Q26:S26"/>
    <mergeCell ref="T22:V22"/>
    <mergeCell ref="W22:Y22"/>
    <mergeCell ref="Z22:AB22"/>
    <mergeCell ref="AC22:AE22"/>
    <mergeCell ref="AF22:AH22"/>
    <mergeCell ref="AI22:AK22"/>
    <mergeCell ref="AO22:AQ22"/>
    <mergeCell ref="AL22:AN22"/>
    <mergeCell ref="A24:D24"/>
    <mergeCell ref="E24:G24"/>
    <mergeCell ref="H24:J24"/>
    <mergeCell ref="K24:M24"/>
    <mergeCell ref="N24:P24"/>
    <mergeCell ref="Q24:S24"/>
    <mergeCell ref="T24:V24"/>
    <mergeCell ref="W24:Y24"/>
    <mergeCell ref="AF21:AH21"/>
    <mergeCell ref="AI21:AK21"/>
    <mergeCell ref="AO21:AQ21"/>
    <mergeCell ref="AL21:AN21"/>
    <mergeCell ref="Z24:AB24"/>
    <mergeCell ref="AC24:AE24"/>
    <mergeCell ref="AF24:AH24"/>
    <mergeCell ref="AI24:AK24"/>
    <mergeCell ref="AO24:AQ24"/>
    <mergeCell ref="AL24:AN24"/>
    <mergeCell ref="H20:J20"/>
    <mergeCell ref="K20:M20"/>
    <mergeCell ref="N20:P20"/>
    <mergeCell ref="Q20:S20"/>
    <mergeCell ref="H22:J22"/>
    <mergeCell ref="K22:M22"/>
    <mergeCell ref="N22:P22"/>
    <mergeCell ref="Q22:S22"/>
    <mergeCell ref="T21:V21"/>
    <mergeCell ref="W21:Y21"/>
    <mergeCell ref="T20:V20"/>
    <mergeCell ref="W20:Y20"/>
    <mergeCell ref="Z20:AB20"/>
    <mergeCell ref="AC20:AE20"/>
    <mergeCell ref="Z21:AB21"/>
    <mergeCell ref="AC21:AE21"/>
    <mergeCell ref="A21:D21"/>
    <mergeCell ref="E21:G21"/>
    <mergeCell ref="H21:J21"/>
    <mergeCell ref="K21:M21"/>
    <mergeCell ref="N21:P21"/>
    <mergeCell ref="Q21:S21"/>
    <mergeCell ref="AF18:AH18"/>
    <mergeCell ref="AI18:AK18"/>
    <mergeCell ref="A18:D18"/>
    <mergeCell ref="E18:G18"/>
    <mergeCell ref="AO20:AQ20"/>
    <mergeCell ref="AL20:AN20"/>
    <mergeCell ref="AF20:AH20"/>
    <mergeCell ref="AI20:AK20"/>
    <mergeCell ref="A20:D20"/>
    <mergeCell ref="E20:G20"/>
    <mergeCell ref="AO18:AQ18"/>
    <mergeCell ref="AL18:AN18"/>
    <mergeCell ref="A19:D19"/>
    <mergeCell ref="E19:G19"/>
    <mergeCell ref="H19:J19"/>
    <mergeCell ref="K19:M19"/>
    <mergeCell ref="N19:P19"/>
    <mergeCell ref="Q19:S19"/>
    <mergeCell ref="T19:V19"/>
    <mergeCell ref="W19:Y19"/>
    <mergeCell ref="AF17:AH17"/>
    <mergeCell ref="AI17:AK17"/>
    <mergeCell ref="AO17:AQ17"/>
    <mergeCell ref="AL17:AN17"/>
    <mergeCell ref="Z19:AB19"/>
    <mergeCell ref="AC19:AE19"/>
    <mergeCell ref="AF19:AH19"/>
    <mergeCell ref="AI19:AK19"/>
    <mergeCell ref="AO19:AQ19"/>
    <mergeCell ref="AL19:AN19"/>
    <mergeCell ref="H18:J18"/>
    <mergeCell ref="K18:M18"/>
    <mergeCell ref="N18:P18"/>
    <mergeCell ref="Q18:S18"/>
    <mergeCell ref="Z17:AB17"/>
    <mergeCell ref="AC17:AE17"/>
    <mergeCell ref="T18:V18"/>
    <mergeCell ref="W18:Y18"/>
    <mergeCell ref="Z18:AB18"/>
    <mergeCell ref="AC18:AE18"/>
    <mergeCell ref="AF16:AH16"/>
    <mergeCell ref="AI16:AK16"/>
    <mergeCell ref="A16:D16"/>
    <mergeCell ref="E16:G16"/>
    <mergeCell ref="H16:J16"/>
    <mergeCell ref="K16:M16"/>
    <mergeCell ref="N16:P16"/>
    <mergeCell ref="Q16:S16"/>
    <mergeCell ref="T17:V17"/>
    <mergeCell ref="W17:Y17"/>
    <mergeCell ref="T16:V16"/>
    <mergeCell ref="W16:Y16"/>
    <mergeCell ref="Z16:AB16"/>
    <mergeCell ref="AC16:AE16"/>
    <mergeCell ref="A14:D14"/>
    <mergeCell ref="E14:G14"/>
    <mergeCell ref="AO16:AQ16"/>
    <mergeCell ref="AL16:AN16"/>
    <mergeCell ref="A17:D17"/>
    <mergeCell ref="E17:G17"/>
    <mergeCell ref="H17:J17"/>
    <mergeCell ref="K17:M17"/>
    <mergeCell ref="N17:P17"/>
    <mergeCell ref="Q17:S17"/>
    <mergeCell ref="T14:V14"/>
    <mergeCell ref="W14:Y14"/>
    <mergeCell ref="Z14:AB14"/>
    <mergeCell ref="AC14:AE14"/>
    <mergeCell ref="AF14:AH14"/>
    <mergeCell ref="AI14:AK14"/>
    <mergeCell ref="AO14:AQ14"/>
    <mergeCell ref="AL14:AN14"/>
    <mergeCell ref="A15:D15"/>
    <mergeCell ref="E15:G15"/>
    <mergeCell ref="H15:J15"/>
    <mergeCell ref="K15:M15"/>
    <mergeCell ref="N15:P15"/>
    <mergeCell ref="Q15:S15"/>
    <mergeCell ref="T15:V15"/>
    <mergeCell ref="W15:Y15"/>
    <mergeCell ref="AF13:AH13"/>
    <mergeCell ref="AI13:AK13"/>
    <mergeCell ref="AO13:AQ13"/>
    <mergeCell ref="AL13:AN13"/>
    <mergeCell ref="Z15:AB15"/>
    <mergeCell ref="AC15:AE15"/>
    <mergeCell ref="AF15:AH15"/>
    <mergeCell ref="AI15:AK15"/>
    <mergeCell ref="AO15:AQ15"/>
    <mergeCell ref="AL15:AN15"/>
    <mergeCell ref="H12:J12"/>
    <mergeCell ref="K12:M12"/>
    <mergeCell ref="N12:P12"/>
    <mergeCell ref="Q12:S12"/>
    <mergeCell ref="H14:J14"/>
    <mergeCell ref="K14:M14"/>
    <mergeCell ref="N14:P14"/>
    <mergeCell ref="Q14:S14"/>
    <mergeCell ref="T13:V13"/>
    <mergeCell ref="W13:Y13"/>
    <mergeCell ref="T12:V12"/>
    <mergeCell ref="W12:Y12"/>
    <mergeCell ref="Z12:AB12"/>
    <mergeCell ref="AC12:AE12"/>
    <mergeCell ref="Z13:AB13"/>
    <mergeCell ref="AC13:AE13"/>
    <mergeCell ref="A13:D13"/>
    <mergeCell ref="E13:G13"/>
    <mergeCell ref="H13:J13"/>
    <mergeCell ref="K13:M13"/>
    <mergeCell ref="N13:P13"/>
    <mergeCell ref="Q13:S13"/>
    <mergeCell ref="AF10:AH10"/>
    <mergeCell ref="AI10:AK10"/>
    <mergeCell ref="A10:D10"/>
    <mergeCell ref="E10:G10"/>
    <mergeCell ref="AO12:AQ12"/>
    <mergeCell ref="AL12:AN12"/>
    <mergeCell ref="AF12:AH12"/>
    <mergeCell ref="AI12:AK12"/>
    <mergeCell ref="A12:D12"/>
    <mergeCell ref="E12:G12"/>
    <mergeCell ref="AO10:AQ10"/>
    <mergeCell ref="AL10:AN10"/>
    <mergeCell ref="A11:D11"/>
    <mergeCell ref="E11:G11"/>
    <mergeCell ref="H11:J11"/>
    <mergeCell ref="K11:M11"/>
    <mergeCell ref="N11:P11"/>
    <mergeCell ref="Q11:S11"/>
    <mergeCell ref="T11:V11"/>
    <mergeCell ref="W11:Y11"/>
    <mergeCell ref="AF9:AH9"/>
    <mergeCell ref="AI9:AK9"/>
    <mergeCell ref="AO9:AQ9"/>
    <mergeCell ref="AL9:AN9"/>
    <mergeCell ref="Z11:AB11"/>
    <mergeCell ref="AC11:AE11"/>
    <mergeCell ref="AF11:AH11"/>
    <mergeCell ref="AI11:AK11"/>
    <mergeCell ref="AO11:AQ11"/>
    <mergeCell ref="AL11:AN11"/>
    <mergeCell ref="H10:J10"/>
    <mergeCell ref="K10:M10"/>
    <mergeCell ref="N10:P10"/>
    <mergeCell ref="Q10:S10"/>
    <mergeCell ref="Z9:AB9"/>
    <mergeCell ref="AC9:AE9"/>
    <mergeCell ref="T10:V10"/>
    <mergeCell ref="W10:Y10"/>
    <mergeCell ref="Z10:AB10"/>
    <mergeCell ref="AC10:AE10"/>
    <mergeCell ref="T9:V9"/>
    <mergeCell ref="W9:Y9"/>
    <mergeCell ref="T8:V8"/>
    <mergeCell ref="W8:Y8"/>
    <mergeCell ref="A8:D8"/>
    <mergeCell ref="E8:G8"/>
    <mergeCell ref="H8:J8"/>
    <mergeCell ref="K8:M8"/>
    <mergeCell ref="N8:P8"/>
    <mergeCell ref="Q8:S8"/>
    <mergeCell ref="A9:D9"/>
    <mergeCell ref="E9:G9"/>
    <mergeCell ref="H9:J9"/>
    <mergeCell ref="K9:M9"/>
    <mergeCell ref="N9:P9"/>
    <mergeCell ref="Q9:S9"/>
    <mergeCell ref="AL5:AR5"/>
    <mergeCell ref="W4:AR4"/>
    <mergeCell ref="Z6:AB6"/>
    <mergeCell ref="W5:Y6"/>
    <mergeCell ref="Z5:AK5"/>
    <mergeCell ref="AC6:AE6"/>
    <mergeCell ref="AF6:AH6"/>
    <mergeCell ref="AI6:AK6"/>
    <mergeCell ref="AO8:AQ8"/>
    <mergeCell ref="AL8:AN8"/>
    <mergeCell ref="Z8:AB8"/>
    <mergeCell ref="AC8:AE8"/>
    <mergeCell ref="AF8:AH8"/>
    <mergeCell ref="AI8:AK8"/>
    <mergeCell ref="N4:P6"/>
    <mergeCell ref="A2:AQ2"/>
    <mergeCell ref="A4:D6"/>
    <mergeCell ref="E4:G6"/>
    <mergeCell ref="H4:J6"/>
    <mergeCell ref="K4:M6"/>
    <mergeCell ref="T4:V6"/>
    <mergeCell ref="Q4:S6"/>
    <mergeCell ref="AO6:AQ6"/>
    <mergeCell ref="AL6:AN6"/>
    <mergeCell ref="T48:V48"/>
    <mergeCell ref="N49:P49"/>
    <mergeCell ref="N50:P50"/>
    <mergeCell ref="AI49:AK49"/>
    <mergeCell ref="AL48:AN48"/>
    <mergeCell ref="Z48:AB48"/>
    <mergeCell ref="W48:Y48"/>
    <mergeCell ref="W49:Y49"/>
    <mergeCell ref="AL49:AN49"/>
    <mergeCell ref="Q50:S50"/>
    <mergeCell ref="T50:V50"/>
    <mergeCell ref="W50:Y50"/>
    <mergeCell ref="Z50:AB50"/>
    <mergeCell ref="AC50:AE50"/>
    <mergeCell ref="AF50:AH50"/>
    <mergeCell ref="AI50:AK50"/>
    <mergeCell ref="Z52:AB52"/>
    <mergeCell ref="K49:M49"/>
    <mergeCell ref="K50:M50"/>
    <mergeCell ref="E49:G49"/>
    <mergeCell ref="E50:G50"/>
    <mergeCell ref="E48:G48"/>
    <mergeCell ref="H48:J48"/>
    <mergeCell ref="K48:M48"/>
    <mergeCell ref="N48:P48"/>
    <mergeCell ref="Q48:S48"/>
    <mergeCell ref="AL53:AN53"/>
    <mergeCell ref="AO53:AQ53"/>
    <mergeCell ref="A52:D52"/>
    <mergeCell ref="E52:G52"/>
    <mergeCell ref="H52:J52"/>
    <mergeCell ref="K52:M52"/>
    <mergeCell ref="N52:P52"/>
    <mergeCell ref="Q52:S52"/>
    <mergeCell ref="T52:V52"/>
    <mergeCell ref="W52:Y52"/>
    <mergeCell ref="T53:V53"/>
    <mergeCell ref="W53:Y53"/>
    <mergeCell ref="Z53:AB53"/>
    <mergeCell ref="AC53:AE53"/>
    <mergeCell ref="AF53:AH53"/>
    <mergeCell ref="AI53:AK53"/>
    <mergeCell ref="AF52:AH52"/>
    <mergeCell ref="AI52:AK52"/>
    <mergeCell ref="AL52:AN52"/>
    <mergeCell ref="AO52:AQ52"/>
    <mergeCell ref="A53:D53"/>
    <mergeCell ref="E53:G53"/>
    <mergeCell ref="H53:J53"/>
    <mergeCell ref="K53:M53"/>
    <mergeCell ref="N53:P53"/>
    <mergeCell ref="Q53:S53"/>
    <mergeCell ref="AL54:AN54"/>
    <mergeCell ref="AO54:AQ54"/>
    <mergeCell ref="T54:V54"/>
    <mergeCell ref="W54:Y54"/>
    <mergeCell ref="Z54:AB54"/>
    <mergeCell ref="AC54:AE54"/>
    <mergeCell ref="AF54:AH54"/>
    <mergeCell ref="AI54:AK54"/>
    <mergeCell ref="A54:D54"/>
    <mergeCell ref="E54:G54"/>
    <mergeCell ref="H54:J54"/>
    <mergeCell ref="K54:M54"/>
    <mergeCell ref="N54:P54"/>
    <mergeCell ref="Q54:S54"/>
    <mergeCell ref="AL59:AN59"/>
    <mergeCell ref="AO59:AQ59"/>
    <mergeCell ref="T59:V59"/>
    <mergeCell ref="W59:Y59"/>
    <mergeCell ref="Z59:AB59"/>
    <mergeCell ref="AC59:AE59"/>
    <mergeCell ref="AF59:AH59"/>
    <mergeCell ref="AI59:AK59"/>
    <mergeCell ref="T55:V55"/>
    <mergeCell ref="W55:Y55"/>
    <mergeCell ref="Z55:AB55"/>
    <mergeCell ref="A59:D59"/>
    <mergeCell ref="E59:G59"/>
    <mergeCell ref="H59:J59"/>
    <mergeCell ref="K59:M59"/>
    <mergeCell ref="N59:P59"/>
    <mergeCell ref="Q59:S59"/>
    <mergeCell ref="Q56:S56"/>
    <mergeCell ref="T56:V56"/>
    <mergeCell ref="W56:Y56"/>
    <mergeCell ref="Z56:AB56"/>
    <mergeCell ref="A55:D55"/>
    <mergeCell ref="E55:G55"/>
    <mergeCell ref="H55:J55"/>
    <mergeCell ref="K55:M55"/>
    <mergeCell ref="N55:P55"/>
    <mergeCell ref="Q55:S55"/>
    <mergeCell ref="AO56:AQ56"/>
    <mergeCell ref="AF57:AH57"/>
    <mergeCell ref="AI57:AK57"/>
    <mergeCell ref="AL57:AN57"/>
    <mergeCell ref="AO57:AQ57"/>
    <mergeCell ref="A56:D56"/>
    <mergeCell ref="E56:G56"/>
    <mergeCell ref="H56:J56"/>
    <mergeCell ref="K56:M56"/>
    <mergeCell ref="N56:P56"/>
    <mergeCell ref="AC57:AE57"/>
    <mergeCell ref="AC55:AE55"/>
    <mergeCell ref="AF55:AH55"/>
    <mergeCell ref="AI55:AK55"/>
    <mergeCell ref="AL55:AN55"/>
    <mergeCell ref="AO55:AQ55"/>
    <mergeCell ref="AC56:AE56"/>
    <mergeCell ref="AF56:AH56"/>
    <mergeCell ref="AI56:AK56"/>
    <mergeCell ref="AL56:AN56"/>
    <mergeCell ref="T58:V58"/>
    <mergeCell ref="W58:Y58"/>
    <mergeCell ref="Z58:AB58"/>
    <mergeCell ref="Q57:S57"/>
    <mergeCell ref="T57:V57"/>
    <mergeCell ref="W57:Y57"/>
    <mergeCell ref="Z57:AB57"/>
    <mergeCell ref="A58:D58"/>
    <mergeCell ref="E58:G58"/>
    <mergeCell ref="H58:J58"/>
    <mergeCell ref="K58:M58"/>
    <mergeCell ref="N58:P58"/>
    <mergeCell ref="Q58:S58"/>
    <mergeCell ref="AC58:AE58"/>
    <mergeCell ref="AF58:AH58"/>
    <mergeCell ref="AI58:AK58"/>
    <mergeCell ref="AL58:AN58"/>
    <mergeCell ref="AO58:AQ58"/>
    <mergeCell ref="A57:D57"/>
    <mergeCell ref="E57:G57"/>
    <mergeCell ref="H57:J57"/>
    <mergeCell ref="K57:M57"/>
    <mergeCell ref="N57:P57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B2360-9295-4D6D-8FFD-20925326E6A8}">
  <sheetPr>
    <tabColor rgb="FFFF0000"/>
  </sheetPr>
  <dimension ref="A1:BT82"/>
  <sheetViews>
    <sheetView view="pageBreakPreview" zoomScaleNormal="115" zoomScaleSheetLayoutView="100" workbookViewId="0"/>
  </sheetViews>
  <sheetFormatPr defaultColWidth="2" defaultRowHeight="13.2" outlineLevelCol="1"/>
  <cols>
    <col min="1" max="8" width="2" style="1" customWidth="1"/>
    <col min="9" max="32" width="2" style="1" hidden="1" customWidth="1" outlineLevel="1"/>
    <col min="33" max="33" width="2.33203125" style="1" hidden="1" customWidth="1" outlineLevel="1"/>
    <col min="34" max="36" width="2" style="1" hidden="1" customWidth="1" outlineLevel="1"/>
    <col min="37" max="37" width="2" style="1" customWidth="1" collapsed="1"/>
    <col min="38" max="47" width="2" style="1" customWidth="1"/>
    <col min="48" max="49" width="2" style="1"/>
    <col min="50" max="50" width="2.44140625" style="1" customWidth="1"/>
    <col min="51" max="54" width="2" style="1" customWidth="1"/>
    <col min="55" max="56" width="2" style="1"/>
    <col min="57" max="57" width="2.44140625" style="1" customWidth="1"/>
    <col min="58" max="61" width="2" style="1" customWidth="1"/>
    <col min="62" max="63" width="2" style="1"/>
    <col min="64" max="64" width="2.44140625" style="1" customWidth="1"/>
    <col min="65" max="68" width="2" style="1" customWidth="1"/>
    <col min="69" max="70" width="2" style="1"/>
    <col min="71" max="71" width="2.44140625" style="1" customWidth="1"/>
    <col min="72" max="16384" width="2" style="1"/>
  </cols>
  <sheetData>
    <row r="1" spans="1:72" ht="24.75" customHeight="1"/>
    <row r="2" spans="1:72" ht="24.75" customHeight="1">
      <c r="A2" s="145" t="s">
        <v>170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</row>
    <row r="3" spans="1:72" ht="20.100000000000001" customHeight="1" thickBot="1">
      <c r="A3" s="1" t="s">
        <v>141</v>
      </c>
      <c r="AP3" s="39" t="s">
        <v>121</v>
      </c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</row>
    <row r="4" spans="1:72" ht="33" hidden="1" customHeight="1">
      <c r="A4" s="143" t="s">
        <v>68</v>
      </c>
      <c r="B4" s="143"/>
      <c r="C4" s="143"/>
      <c r="D4" s="24"/>
      <c r="E4" s="22" t="s">
        <v>41</v>
      </c>
      <c r="F4" s="143"/>
      <c r="G4" s="24"/>
      <c r="H4" s="22" t="s">
        <v>139</v>
      </c>
      <c r="I4" s="143"/>
      <c r="J4" s="24"/>
      <c r="K4" s="161" t="s">
        <v>138</v>
      </c>
      <c r="L4" s="160"/>
      <c r="M4" s="159"/>
      <c r="N4" s="161" t="s">
        <v>137</v>
      </c>
      <c r="O4" s="160"/>
      <c r="P4" s="160"/>
      <c r="Q4" s="160"/>
      <c r="R4" s="160"/>
      <c r="S4" s="160"/>
      <c r="T4" s="160"/>
      <c r="U4" s="160"/>
      <c r="V4" s="160"/>
      <c r="W4" s="159"/>
      <c r="X4" s="161" t="s">
        <v>136</v>
      </c>
      <c r="Y4" s="160"/>
      <c r="Z4" s="159"/>
      <c r="AA4" s="161" t="s">
        <v>135</v>
      </c>
      <c r="AB4" s="160"/>
      <c r="AC4" s="159"/>
      <c r="AD4" s="22" t="s">
        <v>134</v>
      </c>
      <c r="AE4" s="143"/>
      <c r="AF4" s="24"/>
      <c r="AG4" s="158" t="s">
        <v>133</v>
      </c>
      <c r="AH4" s="157"/>
      <c r="AI4" s="156"/>
      <c r="AJ4" s="22" t="s">
        <v>132</v>
      </c>
      <c r="AK4" s="143"/>
      <c r="AL4" s="24"/>
      <c r="AM4" s="158" t="s">
        <v>131</v>
      </c>
      <c r="AN4" s="157"/>
      <c r="AO4" s="156"/>
      <c r="AP4" s="22" t="s">
        <v>130</v>
      </c>
      <c r="AQ4" s="143"/>
      <c r="AR4" s="24"/>
      <c r="AS4" s="22" t="s">
        <v>129</v>
      </c>
      <c r="AT4" s="143"/>
      <c r="AU4" s="24"/>
      <c r="AV4" s="22" t="s">
        <v>169</v>
      </c>
      <c r="AW4" s="143"/>
      <c r="AX4" s="143"/>
      <c r="AY4" s="2"/>
      <c r="AZ4" s="22" t="s">
        <v>129</v>
      </c>
      <c r="BA4" s="143"/>
      <c r="BB4" s="24"/>
      <c r="BC4" s="22" t="s">
        <v>169</v>
      </c>
      <c r="BD4" s="143"/>
      <c r="BE4" s="143"/>
      <c r="BF4" s="2"/>
      <c r="BG4" s="22" t="s">
        <v>129</v>
      </c>
      <c r="BH4" s="143"/>
      <c r="BI4" s="24"/>
      <c r="BJ4" s="22" t="s">
        <v>169</v>
      </c>
      <c r="BK4" s="143"/>
      <c r="BL4" s="143"/>
      <c r="BM4" s="2"/>
      <c r="BN4" s="22" t="s">
        <v>129</v>
      </c>
      <c r="BO4" s="143"/>
      <c r="BP4" s="24"/>
      <c r="BQ4" s="22" t="s">
        <v>169</v>
      </c>
      <c r="BR4" s="143"/>
      <c r="BS4" s="143"/>
    </row>
    <row r="5" spans="1:72" ht="20.100000000000001" hidden="1" customHeight="1">
      <c r="A5" s="2"/>
      <c r="B5" s="2"/>
      <c r="C5" s="2"/>
      <c r="D5" s="33"/>
      <c r="E5" s="2"/>
      <c r="F5" s="2"/>
      <c r="G5" s="2"/>
      <c r="H5" s="2"/>
      <c r="I5" s="2"/>
      <c r="J5" s="2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2"/>
      <c r="AE5" s="2"/>
      <c r="AF5" s="2"/>
      <c r="AG5" s="125"/>
      <c r="AH5" s="125"/>
      <c r="AI5" s="125"/>
      <c r="AJ5" s="2"/>
      <c r="AK5" s="2"/>
      <c r="AL5" s="2"/>
      <c r="AM5" s="125"/>
      <c r="AN5" s="125"/>
      <c r="AO5" s="125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</row>
    <row r="6" spans="1:72" ht="18" hidden="1" customHeight="1">
      <c r="A6" s="121" t="s">
        <v>168</v>
      </c>
      <c r="B6" s="120"/>
      <c r="C6" s="120"/>
      <c r="D6" s="119"/>
      <c r="E6" s="124">
        <f>SUM(H6:AV6)</f>
        <v>152047</v>
      </c>
      <c r="F6" s="124"/>
      <c r="G6" s="124"/>
      <c r="H6" s="124">
        <v>4107</v>
      </c>
      <c r="I6" s="124"/>
      <c r="J6" s="124"/>
      <c r="K6" s="124">
        <v>4086</v>
      </c>
      <c r="L6" s="124"/>
      <c r="M6" s="124"/>
      <c r="N6" s="124">
        <v>16672</v>
      </c>
      <c r="O6" s="124"/>
      <c r="P6" s="124"/>
      <c r="Q6" s="124"/>
      <c r="R6" s="124"/>
      <c r="S6" s="124"/>
      <c r="T6" s="124"/>
      <c r="U6" s="124"/>
      <c r="V6" s="124"/>
      <c r="W6" s="124"/>
      <c r="X6" s="124">
        <v>14477</v>
      </c>
      <c r="Y6" s="124"/>
      <c r="Z6" s="124"/>
      <c r="AA6" s="124">
        <v>5597</v>
      </c>
      <c r="AB6" s="124"/>
      <c r="AC6" s="124"/>
      <c r="AD6" s="124">
        <v>6603</v>
      </c>
      <c r="AE6" s="124"/>
      <c r="AF6" s="124"/>
      <c r="AG6" s="124">
        <v>3711</v>
      </c>
      <c r="AH6" s="124"/>
      <c r="AI6" s="124"/>
      <c r="AJ6" s="122">
        <v>6052</v>
      </c>
      <c r="AK6" s="122"/>
      <c r="AL6" s="122"/>
      <c r="AM6" s="122">
        <v>2351</v>
      </c>
      <c r="AN6" s="122"/>
      <c r="AO6" s="122"/>
      <c r="AP6" s="122">
        <v>44135</v>
      </c>
      <c r="AQ6" s="122"/>
      <c r="AR6" s="122"/>
      <c r="AS6" s="122">
        <v>40841</v>
      </c>
      <c r="AT6" s="122"/>
      <c r="AU6" s="122"/>
      <c r="AV6" s="124">
        <v>3415</v>
      </c>
      <c r="AW6" s="124"/>
      <c r="AX6" s="124"/>
      <c r="AY6" s="155"/>
      <c r="AZ6" s="122">
        <v>40841</v>
      </c>
      <c r="BA6" s="122"/>
      <c r="BB6" s="122"/>
      <c r="BC6" s="124">
        <v>3415</v>
      </c>
      <c r="BD6" s="124"/>
      <c r="BE6" s="124"/>
      <c r="BF6" s="155"/>
      <c r="BG6" s="122">
        <v>40841</v>
      </c>
      <c r="BH6" s="122"/>
      <c r="BI6" s="122"/>
      <c r="BJ6" s="124">
        <v>3415</v>
      </c>
      <c r="BK6" s="124"/>
      <c r="BL6" s="124"/>
      <c r="BM6" s="155"/>
      <c r="BN6" s="122">
        <v>40841</v>
      </c>
      <c r="BO6" s="122"/>
      <c r="BP6" s="122"/>
      <c r="BQ6" s="124">
        <v>3415</v>
      </c>
      <c r="BR6" s="124"/>
      <c r="BS6" s="124"/>
    </row>
    <row r="7" spans="1:72" ht="18" hidden="1" customHeight="1">
      <c r="A7" s="121" t="s">
        <v>167</v>
      </c>
      <c r="B7" s="120"/>
      <c r="C7" s="120"/>
      <c r="D7" s="119"/>
      <c r="E7" s="124">
        <f>SUM(H7:AV7)</f>
        <v>156235</v>
      </c>
      <c r="F7" s="124"/>
      <c r="G7" s="124"/>
      <c r="H7" s="124">
        <v>4170</v>
      </c>
      <c r="I7" s="124"/>
      <c r="J7" s="124"/>
      <c r="K7" s="124">
        <v>4169</v>
      </c>
      <c r="L7" s="124"/>
      <c r="M7" s="124"/>
      <c r="N7" s="124">
        <v>16908</v>
      </c>
      <c r="O7" s="124"/>
      <c r="P7" s="124"/>
      <c r="Q7" s="124"/>
      <c r="R7" s="124"/>
      <c r="S7" s="124"/>
      <c r="T7" s="124"/>
      <c r="U7" s="124"/>
      <c r="V7" s="124"/>
      <c r="W7" s="124"/>
      <c r="X7" s="124">
        <v>14793</v>
      </c>
      <c r="Y7" s="124"/>
      <c r="Z7" s="124"/>
      <c r="AA7" s="124">
        <v>5871</v>
      </c>
      <c r="AB7" s="124"/>
      <c r="AC7" s="124"/>
      <c r="AD7" s="124">
        <v>6990</v>
      </c>
      <c r="AE7" s="124"/>
      <c r="AF7" s="124"/>
      <c r="AG7" s="124">
        <v>3798</v>
      </c>
      <c r="AH7" s="124"/>
      <c r="AI7" s="124"/>
      <c r="AJ7" s="122">
        <v>6203</v>
      </c>
      <c r="AK7" s="122"/>
      <c r="AL7" s="122"/>
      <c r="AM7" s="122">
        <v>2402</v>
      </c>
      <c r="AN7" s="122"/>
      <c r="AO7" s="122"/>
      <c r="AP7" s="122">
        <v>45554</v>
      </c>
      <c r="AQ7" s="122"/>
      <c r="AR7" s="122"/>
      <c r="AS7" s="122">
        <v>41962</v>
      </c>
      <c r="AT7" s="122"/>
      <c r="AU7" s="122"/>
      <c r="AV7" s="124">
        <v>3415</v>
      </c>
      <c r="AW7" s="124"/>
      <c r="AX7" s="124"/>
      <c r="AY7" s="155"/>
      <c r="AZ7" s="122">
        <v>41962</v>
      </c>
      <c r="BA7" s="122"/>
      <c r="BB7" s="122"/>
      <c r="BC7" s="124">
        <v>3415</v>
      </c>
      <c r="BD7" s="124"/>
      <c r="BE7" s="124"/>
      <c r="BF7" s="155"/>
      <c r="BG7" s="122">
        <v>41962</v>
      </c>
      <c r="BH7" s="122"/>
      <c r="BI7" s="122"/>
      <c r="BJ7" s="124">
        <v>3415</v>
      </c>
      <c r="BK7" s="124"/>
      <c r="BL7" s="124"/>
      <c r="BM7" s="155"/>
      <c r="BN7" s="122">
        <v>41962</v>
      </c>
      <c r="BO7" s="122"/>
      <c r="BP7" s="122"/>
      <c r="BQ7" s="124">
        <v>3415</v>
      </c>
      <c r="BR7" s="124"/>
      <c r="BS7" s="124"/>
    </row>
    <row r="8" spans="1:72" ht="18" hidden="1" customHeight="1">
      <c r="A8" s="121" t="s">
        <v>166</v>
      </c>
      <c r="B8" s="120"/>
      <c r="C8" s="120"/>
      <c r="D8" s="119"/>
      <c r="E8" s="124">
        <f>SUM(H8:AV8)</f>
        <v>160295</v>
      </c>
      <c r="F8" s="124"/>
      <c r="G8" s="124"/>
      <c r="H8" s="124">
        <v>4217</v>
      </c>
      <c r="I8" s="124"/>
      <c r="J8" s="124"/>
      <c r="K8" s="124">
        <v>4261</v>
      </c>
      <c r="L8" s="124"/>
      <c r="M8" s="124"/>
      <c r="N8" s="124">
        <v>17169</v>
      </c>
      <c r="O8" s="124"/>
      <c r="P8" s="124"/>
      <c r="Q8" s="124"/>
      <c r="R8" s="124"/>
      <c r="S8" s="124"/>
      <c r="T8" s="124"/>
      <c r="U8" s="124"/>
      <c r="V8" s="124"/>
      <c r="W8" s="124"/>
      <c r="X8" s="124">
        <v>15070</v>
      </c>
      <c r="Y8" s="124"/>
      <c r="Z8" s="124"/>
      <c r="AA8" s="124">
        <v>6130</v>
      </c>
      <c r="AB8" s="124"/>
      <c r="AC8" s="124"/>
      <c r="AD8" s="124">
        <v>7292</v>
      </c>
      <c r="AE8" s="124"/>
      <c r="AF8" s="124"/>
      <c r="AG8" s="124">
        <v>3858</v>
      </c>
      <c r="AH8" s="124"/>
      <c r="AI8" s="124"/>
      <c r="AJ8" s="122">
        <v>6364</v>
      </c>
      <c r="AK8" s="122"/>
      <c r="AL8" s="122"/>
      <c r="AM8" s="122">
        <v>2445</v>
      </c>
      <c r="AN8" s="122"/>
      <c r="AO8" s="122"/>
      <c r="AP8" s="122">
        <v>46937</v>
      </c>
      <c r="AQ8" s="122"/>
      <c r="AR8" s="122"/>
      <c r="AS8" s="122">
        <v>43137</v>
      </c>
      <c r="AT8" s="122"/>
      <c r="AU8" s="122"/>
      <c r="AV8" s="124">
        <v>3415</v>
      </c>
      <c r="AW8" s="124"/>
      <c r="AX8" s="124"/>
      <c r="AY8" s="155"/>
      <c r="AZ8" s="122">
        <v>43137</v>
      </c>
      <c r="BA8" s="122"/>
      <c r="BB8" s="122"/>
      <c r="BC8" s="124">
        <v>3415</v>
      </c>
      <c r="BD8" s="124"/>
      <c r="BE8" s="124"/>
      <c r="BF8" s="155"/>
      <c r="BG8" s="122">
        <v>43137</v>
      </c>
      <c r="BH8" s="122"/>
      <c r="BI8" s="122"/>
      <c r="BJ8" s="124">
        <v>3415</v>
      </c>
      <c r="BK8" s="124"/>
      <c r="BL8" s="124"/>
      <c r="BM8" s="155"/>
      <c r="BN8" s="122">
        <v>43137</v>
      </c>
      <c r="BO8" s="122"/>
      <c r="BP8" s="122"/>
      <c r="BQ8" s="124">
        <v>3415</v>
      </c>
      <c r="BR8" s="124"/>
      <c r="BS8" s="124"/>
    </row>
    <row r="9" spans="1:72" ht="18" hidden="1" customHeight="1">
      <c r="A9" s="121" t="s">
        <v>165</v>
      </c>
      <c r="B9" s="120"/>
      <c r="C9" s="120"/>
      <c r="D9" s="119"/>
      <c r="E9" s="124">
        <f>SUM(H9:AV9)</f>
        <v>163883</v>
      </c>
      <c r="F9" s="124"/>
      <c r="G9" s="124"/>
      <c r="H9" s="124">
        <v>4265</v>
      </c>
      <c r="I9" s="124"/>
      <c r="J9" s="124"/>
      <c r="K9" s="124">
        <v>4326</v>
      </c>
      <c r="L9" s="124"/>
      <c r="M9" s="124"/>
      <c r="N9" s="124">
        <v>17377</v>
      </c>
      <c r="O9" s="124"/>
      <c r="P9" s="124"/>
      <c r="Q9" s="124"/>
      <c r="R9" s="124"/>
      <c r="S9" s="124"/>
      <c r="T9" s="124"/>
      <c r="U9" s="124"/>
      <c r="V9" s="124"/>
      <c r="W9" s="124"/>
      <c r="X9" s="124">
        <v>15307</v>
      </c>
      <c r="Y9" s="124"/>
      <c r="Z9" s="124"/>
      <c r="AA9" s="124">
        <v>6301</v>
      </c>
      <c r="AB9" s="124"/>
      <c r="AC9" s="124"/>
      <c r="AD9" s="124">
        <v>7507</v>
      </c>
      <c r="AE9" s="124"/>
      <c r="AF9" s="124"/>
      <c r="AG9" s="124">
        <v>3923</v>
      </c>
      <c r="AH9" s="124"/>
      <c r="AI9" s="124"/>
      <c r="AJ9" s="122">
        <v>6489</v>
      </c>
      <c r="AK9" s="122"/>
      <c r="AL9" s="122"/>
      <c r="AM9" s="122">
        <v>2459</v>
      </c>
      <c r="AN9" s="122"/>
      <c r="AO9" s="122"/>
      <c r="AP9" s="122">
        <v>48302</v>
      </c>
      <c r="AQ9" s="122"/>
      <c r="AR9" s="122"/>
      <c r="AS9" s="122">
        <v>44212</v>
      </c>
      <c r="AT9" s="122"/>
      <c r="AU9" s="122"/>
      <c r="AV9" s="124">
        <v>3415</v>
      </c>
      <c r="AW9" s="124"/>
      <c r="AX9" s="124"/>
      <c r="AY9" s="155"/>
      <c r="AZ9" s="122">
        <v>44212</v>
      </c>
      <c r="BA9" s="122"/>
      <c r="BB9" s="122"/>
      <c r="BC9" s="124">
        <v>3415</v>
      </c>
      <c r="BD9" s="124"/>
      <c r="BE9" s="124"/>
      <c r="BF9" s="155"/>
      <c r="BG9" s="122">
        <v>44212</v>
      </c>
      <c r="BH9" s="122"/>
      <c r="BI9" s="122"/>
      <c r="BJ9" s="124">
        <v>3415</v>
      </c>
      <c r="BK9" s="124"/>
      <c r="BL9" s="124"/>
      <c r="BM9" s="155"/>
      <c r="BN9" s="122">
        <v>44212</v>
      </c>
      <c r="BO9" s="122"/>
      <c r="BP9" s="122"/>
      <c r="BQ9" s="124">
        <v>3415</v>
      </c>
      <c r="BR9" s="124"/>
      <c r="BS9" s="124"/>
      <c r="BT9" s="52"/>
    </row>
    <row r="10" spans="1:72" ht="33" hidden="1" customHeight="1">
      <c r="A10" s="121" t="s">
        <v>143</v>
      </c>
      <c r="B10" s="120"/>
      <c r="C10" s="120"/>
      <c r="D10" s="119"/>
      <c r="E10" s="152">
        <v>168131</v>
      </c>
      <c r="F10" s="152"/>
      <c r="G10" s="152"/>
      <c r="H10" s="152">
        <v>4326</v>
      </c>
      <c r="I10" s="152"/>
      <c r="J10" s="152"/>
      <c r="K10" s="152">
        <v>4437</v>
      </c>
      <c r="L10" s="152"/>
      <c r="M10" s="152"/>
      <c r="N10" s="152">
        <v>17570</v>
      </c>
      <c r="O10" s="152"/>
      <c r="P10" s="152"/>
      <c r="Q10" s="152"/>
      <c r="R10" s="152"/>
      <c r="S10" s="152"/>
      <c r="T10" s="152"/>
      <c r="U10" s="152"/>
      <c r="V10" s="152"/>
      <c r="W10" s="152"/>
      <c r="X10" s="152">
        <v>15590</v>
      </c>
      <c r="Y10" s="152"/>
      <c r="Z10" s="152"/>
      <c r="AA10" s="152">
        <v>6489</v>
      </c>
      <c r="AB10" s="152"/>
      <c r="AC10" s="152"/>
      <c r="AD10" s="152">
        <v>7792</v>
      </c>
      <c r="AE10" s="152"/>
      <c r="AF10" s="152"/>
      <c r="AG10" s="152">
        <v>3977</v>
      </c>
      <c r="AH10" s="152"/>
      <c r="AI10" s="152"/>
      <c r="AJ10" s="153">
        <v>6636</v>
      </c>
      <c r="AK10" s="153"/>
      <c r="AL10" s="153"/>
      <c r="AM10" s="153">
        <v>2505</v>
      </c>
      <c r="AN10" s="153"/>
      <c r="AO10" s="153"/>
      <c r="AP10" s="153">
        <v>49975</v>
      </c>
      <c r="AQ10" s="153"/>
      <c r="AR10" s="153"/>
      <c r="AS10" s="153">
        <v>45419</v>
      </c>
      <c r="AT10" s="153"/>
      <c r="AU10" s="153"/>
      <c r="AV10" s="152">
        <v>3415</v>
      </c>
      <c r="AW10" s="152"/>
      <c r="AX10" s="152"/>
      <c r="AY10" s="154"/>
      <c r="AZ10" s="153">
        <v>45419</v>
      </c>
      <c r="BA10" s="153"/>
      <c r="BB10" s="153"/>
      <c r="BC10" s="152">
        <v>3415</v>
      </c>
      <c r="BD10" s="152"/>
      <c r="BE10" s="152"/>
      <c r="BF10" s="154"/>
      <c r="BG10" s="153">
        <v>45419</v>
      </c>
      <c r="BH10" s="153"/>
      <c r="BI10" s="153"/>
      <c r="BJ10" s="152">
        <v>3415</v>
      </c>
      <c r="BK10" s="152"/>
      <c r="BL10" s="152"/>
      <c r="BM10" s="154"/>
      <c r="BN10" s="153">
        <v>45419</v>
      </c>
      <c r="BO10" s="153"/>
      <c r="BP10" s="153"/>
      <c r="BQ10" s="152">
        <v>3415</v>
      </c>
      <c r="BR10" s="152"/>
      <c r="BS10" s="152"/>
      <c r="BT10" s="52"/>
    </row>
    <row r="11" spans="1:72" ht="33" hidden="1" customHeight="1">
      <c r="A11" s="121" t="s">
        <v>126</v>
      </c>
      <c r="B11" s="120"/>
      <c r="C11" s="120"/>
      <c r="D11" s="119"/>
      <c r="E11" s="152">
        <f>SUM(H11:AX11)</f>
        <v>172400</v>
      </c>
      <c r="F11" s="152"/>
      <c r="G11" s="152"/>
      <c r="H11" s="152">
        <v>4381</v>
      </c>
      <c r="I11" s="152"/>
      <c r="J11" s="152"/>
      <c r="K11" s="152">
        <v>4539</v>
      </c>
      <c r="L11" s="152"/>
      <c r="M11" s="152"/>
      <c r="N11" s="152">
        <v>17782</v>
      </c>
      <c r="O11" s="152"/>
      <c r="P11" s="152"/>
      <c r="Q11" s="152"/>
      <c r="R11" s="152"/>
      <c r="S11" s="152"/>
      <c r="T11" s="152"/>
      <c r="U11" s="152"/>
      <c r="V11" s="152"/>
      <c r="W11" s="152"/>
      <c r="X11" s="152">
        <v>15870</v>
      </c>
      <c r="Y11" s="152"/>
      <c r="Z11" s="152"/>
      <c r="AA11" s="152">
        <v>6683</v>
      </c>
      <c r="AB11" s="152"/>
      <c r="AC11" s="152"/>
      <c r="AD11" s="152">
        <v>8094</v>
      </c>
      <c r="AE11" s="152"/>
      <c r="AF11" s="152"/>
      <c r="AG11" s="152">
        <v>4040</v>
      </c>
      <c r="AH11" s="152"/>
      <c r="AI11" s="152"/>
      <c r="AJ11" s="153">
        <v>6767</v>
      </c>
      <c r="AK11" s="153"/>
      <c r="AL11" s="153"/>
      <c r="AM11" s="153">
        <v>2559</v>
      </c>
      <c r="AN11" s="153"/>
      <c r="AO11" s="153"/>
      <c r="AP11" s="153">
        <v>51797</v>
      </c>
      <c r="AQ11" s="153"/>
      <c r="AR11" s="153"/>
      <c r="AS11" s="153">
        <v>46473</v>
      </c>
      <c r="AT11" s="153"/>
      <c r="AU11" s="153"/>
      <c r="AV11" s="152">
        <v>3415</v>
      </c>
      <c r="AW11" s="152"/>
      <c r="AX11" s="152"/>
      <c r="AY11" s="154"/>
      <c r="AZ11" s="153">
        <v>46473</v>
      </c>
      <c r="BA11" s="153"/>
      <c r="BB11" s="153"/>
      <c r="BC11" s="152">
        <v>3415</v>
      </c>
      <c r="BD11" s="152"/>
      <c r="BE11" s="152"/>
      <c r="BF11" s="154"/>
      <c r="BG11" s="153">
        <v>46473</v>
      </c>
      <c r="BH11" s="153"/>
      <c r="BI11" s="153"/>
      <c r="BJ11" s="152">
        <v>3415</v>
      </c>
      <c r="BK11" s="152"/>
      <c r="BL11" s="152"/>
      <c r="BM11" s="154"/>
      <c r="BN11" s="153">
        <v>46473</v>
      </c>
      <c r="BO11" s="153"/>
      <c r="BP11" s="153"/>
      <c r="BQ11" s="152">
        <v>3415</v>
      </c>
      <c r="BR11" s="152"/>
      <c r="BS11" s="152"/>
      <c r="BT11" s="52"/>
    </row>
    <row r="12" spans="1:72" ht="33" hidden="1" customHeight="1">
      <c r="A12" s="121" t="s">
        <v>125</v>
      </c>
      <c r="B12" s="120"/>
      <c r="C12" s="120"/>
      <c r="D12" s="119"/>
      <c r="E12" s="152">
        <f>SUM(H12:AX12)</f>
        <v>176660</v>
      </c>
      <c r="F12" s="152"/>
      <c r="G12" s="152"/>
      <c r="H12" s="152">
        <v>4441</v>
      </c>
      <c r="I12" s="152"/>
      <c r="J12" s="152"/>
      <c r="K12" s="152">
        <v>4720</v>
      </c>
      <c r="L12" s="152"/>
      <c r="M12" s="152"/>
      <c r="N12" s="152">
        <v>17971</v>
      </c>
      <c r="O12" s="152"/>
      <c r="P12" s="152"/>
      <c r="Q12" s="152"/>
      <c r="R12" s="152"/>
      <c r="S12" s="152"/>
      <c r="T12" s="152"/>
      <c r="U12" s="152"/>
      <c r="V12" s="152"/>
      <c r="W12" s="152"/>
      <c r="X12" s="152">
        <v>16100</v>
      </c>
      <c r="Y12" s="152"/>
      <c r="Z12" s="152"/>
      <c r="AA12" s="152">
        <v>6904</v>
      </c>
      <c r="AB12" s="152"/>
      <c r="AC12" s="152"/>
      <c r="AD12" s="152">
        <v>8459</v>
      </c>
      <c r="AE12" s="152"/>
      <c r="AF12" s="152"/>
      <c r="AG12" s="152">
        <v>4134</v>
      </c>
      <c r="AH12" s="152"/>
      <c r="AI12" s="152"/>
      <c r="AJ12" s="153">
        <v>6937</v>
      </c>
      <c r="AK12" s="153"/>
      <c r="AL12" s="153"/>
      <c r="AM12" s="153">
        <v>2599</v>
      </c>
      <c r="AN12" s="153"/>
      <c r="AO12" s="153"/>
      <c r="AP12" s="153">
        <v>53389</v>
      </c>
      <c r="AQ12" s="153"/>
      <c r="AR12" s="153"/>
      <c r="AS12" s="153">
        <v>47591</v>
      </c>
      <c r="AT12" s="153"/>
      <c r="AU12" s="153"/>
      <c r="AV12" s="152">
        <v>3415</v>
      </c>
      <c r="AW12" s="152"/>
      <c r="AX12" s="152"/>
      <c r="AY12" s="154"/>
      <c r="AZ12" s="153">
        <v>47591</v>
      </c>
      <c r="BA12" s="153"/>
      <c r="BB12" s="153"/>
      <c r="BC12" s="152">
        <v>3415</v>
      </c>
      <c r="BD12" s="152"/>
      <c r="BE12" s="152"/>
      <c r="BF12" s="154"/>
      <c r="BG12" s="153">
        <v>47591</v>
      </c>
      <c r="BH12" s="153"/>
      <c r="BI12" s="153"/>
      <c r="BJ12" s="152">
        <v>3415</v>
      </c>
      <c r="BK12" s="152"/>
      <c r="BL12" s="152"/>
      <c r="BM12" s="154"/>
      <c r="BN12" s="153">
        <v>47591</v>
      </c>
      <c r="BO12" s="153"/>
      <c r="BP12" s="153"/>
      <c r="BQ12" s="152">
        <v>3415</v>
      </c>
      <c r="BR12" s="152"/>
      <c r="BS12" s="152"/>
      <c r="BT12" s="52"/>
    </row>
    <row r="13" spans="1:72" ht="33" hidden="1" customHeight="1">
      <c r="A13" s="121" t="s">
        <v>124</v>
      </c>
      <c r="B13" s="120"/>
      <c r="C13" s="120"/>
      <c r="D13" s="119"/>
      <c r="E13" s="152">
        <f>SUM(H13:AX13)</f>
        <v>181023</v>
      </c>
      <c r="F13" s="152"/>
      <c r="G13" s="152"/>
      <c r="H13" s="152">
        <v>4477</v>
      </c>
      <c r="I13" s="152"/>
      <c r="J13" s="152"/>
      <c r="K13" s="152">
        <v>4849</v>
      </c>
      <c r="L13" s="152"/>
      <c r="M13" s="152"/>
      <c r="N13" s="152">
        <v>18147</v>
      </c>
      <c r="O13" s="152"/>
      <c r="P13" s="152"/>
      <c r="Q13" s="152"/>
      <c r="R13" s="152"/>
      <c r="S13" s="152"/>
      <c r="T13" s="152"/>
      <c r="U13" s="152"/>
      <c r="V13" s="152"/>
      <c r="W13" s="152"/>
      <c r="X13" s="152">
        <v>16292</v>
      </c>
      <c r="Y13" s="152"/>
      <c r="Z13" s="152"/>
      <c r="AA13" s="152">
        <v>7105</v>
      </c>
      <c r="AB13" s="152"/>
      <c r="AC13" s="152"/>
      <c r="AD13" s="152">
        <v>8681</v>
      </c>
      <c r="AE13" s="152"/>
      <c r="AF13" s="152"/>
      <c r="AG13" s="152">
        <v>4227</v>
      </c>
      <c r="AH13" s="152"/>
      <c r="AI13" s="152"/>
      <c r="AJ13" s="153">
        <v>7072</v>
      </c>
      <c r="AK13" s="153"/>
      <c r="AL13" s="153"/>
      <c r="AM13" s="153">
        <v>2622</v>
      </c>
      <c r="AN13" s="153"/>
      <c r="AO13" s="153"/>
      <c r="AP13" s="153">
        <v>55559</v>
      </c>
      <c r="AQ13" s="153"/>
      <c r="AR13" s="153"/>
      <c r="AS13" s="153">
        <v>48577</v>
      </c>
      <c r="AT13" s="153"/>
      <c r="AU13" s="153"/>
      <c r="AV13" s="152">
        <v>3415</v>
      </c>
      <c r="AW13" s="152"/>
      <c r="AX13" s="152"/>
      <c r="AY13" s="154"/>
      <c r="AZ13" s="153">
        <v>48577</v>
      </c>
      <c r="BA13" s="153"/>
      <c r="BB13" s="153"/>
      <c r="BC13" s="152">
        <v>3415</v>
      </c>
      <c r="BD13" s="152"/>
      <c r="BE13" s="152"/>
      <c r="BF13" s="154"/>
      <c r="BG13" s="153">
        <v>48577</v>
      </c>
      <c r="BH13" s="153"/>
      <c r="BI13" s="153"/>
      <c r="BJ13" s="152">
        <v>3415</v>
      </c>
      <c r="BK13" s="152"/>
      <c r="BL13" s="152"/>
      <c r="BM13" s="154"/>
      <c r="BN13" s="153">
        <v>48577</v>
      </c>
      <c r="BO13" s="153"/>
      <c r="BP13" s="153"/>
      <c r="BQ13" s="152">
        <v>3415</v>
      </c>
      <c r="BR13" s="152"/>
      <c r="BS13" s="152"/>
      <c r="BT13" s="52"/>
    </row>
    <row r="14" spans="1:72" ht="33" hidden="1" customHeight="1">
      <c r="A14" s="121" t="s">
        <v>123</v>
      </c>
      <c r="B14" s="120"/>
      <c r="C14" s="120"/>
      <c r="D14" s="119"/>
      <c r="E14" s="152">
        <f>SUM(H14:AX14)</f>
        <v>183734</v>
      </c>
      <c r="F14" s="152"/>
      <c r="G14" s="152"/>
      <c r="H14" s="152">
        <v>4345</v>
      </c>
      <c r="I14" s="152"/>
      <c r="J14" s="152"/>
      <c r="K14" s="152">
        <v>4319</v>
      </c>
      <c r="L14" s="152"/>
      <c r="M14" s="152"/>
      <c r="N14" s="152">
        <v>18227</v>
      </c>
      <c r="O14" s="152"/>
      <c r="P14" s="152"/>
      <c r="Q14" s="152"/>
      <c r="R14" s="152"/>
      <c r="S14" s="152"/>
      <c r="T14" s="152"/>
      <c r="U14" s="152"/>
      <c r="V14" s="152"/>
      <c r="W14" s="152"/>
      <c r="X14" s="152">
        <v>16480</v>
      </c>
      <c r="Y14" s="152"/>
      <c r="Z14" s="152"/>
      <c r="AA14" s="152">
        <v>7231</v>
      </c>
      <c r="AB14" s="152"/>
      <c r="AC14" s="152"/>
      <c r="AD14" s="152">
        <v>8820</v>
      </c>
      <c r="AE14" s="152"/>
      <c r="AF14" s="152"/>
      <c r="AG14" s="152">
        <v>4277</v>
      </c>
      <c r="AH14" s="152"/>
      <c r="AI14" s="152"/>
      <c r="AJ14" s="153">
        <v>7162</v>
      </c>
      <c r="AK14" s="153"/>
      <c r="AL14" s="153"/>
      <c r="AM14" s="153">
        <v>2637</v>
      </c>
      <c r="AN14" s="153"/>
      <c r="AO14" s="153"/>
      <c r="AP14" s="153">
        <v>57267</v>
      </c>
      <c r="AQ14" s="153"/>
      <c r="AR14" s="153"/>
      <c r="AS14" s="153">
        <v>49554</v>
      </c>
      <c r="AT14" s="153"/>
      <c r="AU14" s="153"/>
      <c r="AV14" s="152">
        <v>3415</v>
      </c>
      <c r="AW14" s="152"/>
      <c r="AX14" s="152"/>
      <c r="AY14" s="154"/>
      <c r="AZ14" s="153">
        <v>49554</v>
      </c>
      <c r="BA14" s="153"/>
      <c r="BB14" s="153"/>
      <c r="BC14" s="152">
        <v>3415</v>
      </c>
      <c r="BD14" s="152"/>
      <c r="BE14" s="152"/>
      <c r="BF14" s="154"/>
      <c r="BG14" s="153">
        <v>49554</v>
      </c>
      <c r="BH14" s="153"/>
      <c r="BI14" s="153"/>
      <c r="BJ14" s="152">
        <v>3415</v>
      </c>
      <c r="BK14" s="152"/>
      <c r="BL14" s="152"/>
      <c r="BM14" s="154"/>
      <c r="BN14" s="153">
        <v>49554</v>
      </c>
      <c r="BO14" s="153"/>
      <c r="BP14" s="153"/>
      <c r="BQ14" s="152">
        <v>3415</v>
      </c>
      <c r="BR14" s="152"/>
      <c r="BS14" s="152"/>
      <c r="BT14" s="52"/>
    </row>
    <row r="15" spans="1:72" ht="20.100000000000001" hidden="1" customHeight="1" thickBot="1">
      <c r="A15" s="116"/>
      <c r="B15" s="116"/>
      <c r="C15" s="116"/>
      <c r="D15" s="151"/>
      <c r="E15" s="150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11"/>
      <c r="AW15" s="111"/>
      <c r="AX15" s="111"/>
      <c r="AY15" s="112"/>
      <c r="AZ15" s="149"/>
      <c r="BA15" s="149"/>
      <c r="BB15" s="149"/>
      <c r="BC15" s="111"/>
      <c r="BD15" s="111"/>
      <c r="BE15" s="111"/>
      <c r="BF15" s="112"/>
      <c r="BG15" s="149"/>
      <c r="BH15" s="149"/>
      <c r="BI15" s="149"/>
      <c r="BJ15" s="111"/>
      <c r="BK15" s="111"/>
      <c r="BL15" s="111"/>
      <c r="BM15" s="112"/>
      <c r="BN15" s="149"/>
      <c r="BO15" s="149"/>
      <c r="BP15" s="149"/>
      <c r="BQ15" s="111"/>
      <c r="BR15" s="111"/>
      <c r="BS15" s="111"/>
    </row>
    <row r="16" spans="1:72" ht="20.100000000000001" hidden="1" customHeight="1">
      <c r="A16" s="5" t="s">
        <v>103</v>
      </c>
      <c r="B16" s="56"/>
      <c r="C16" s="56"/>
      <c r="D16" s="56"/>
      <c r="E16" s="56"/>
      <c r="F16" s="56"/>
      <c r="G16" s="56"/>
      <c r="H16" s="56"/>
      <c r="I16" s="56"/>
      <c r="J16" s="56"/>
      <c r="K16" s="110"/>
      <c r="L16" s="56"/>
      <c r="M16" s="56"/>
      <c r="N16" s="110"/>
      <c r="O16" s="56"/>
      <c r="P16" s="56"/>
      <c r="Q16" s="110"/>
      <c r="R16" s="56"/>
      <c r="S16" s="56"/>
      <c r="T16" s="110"/>
      <c r="U16" s="56"/>
      <c r="V16" s="56"/>
      <c r="W16" s="56"/>
      <c r="X16" s="110"/>
      <c r="Y16" s="56"/>
      <c r="Z16" s="56"/>
      <c r="AA16" s="110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Y16" s="56"/>
      <c r="AZ16" s="56"/>
      <c r="BA16" s="56"/>
      <c r="BB16" s="56"/>
      <c r="BF16" s="56"/>
      <c r="BG16" s="56"/>
      <c r="BH16" s="56"/>
      <c r="BI16" s="56"/>
      <c r="BM16" s="56"/>
      <c r="BN16" s="56"/>
      <c r="BO16" s="56"/>
      <c r="BP16" s="56"/>
    </row>
    <row r="17" spans="1:71" ht="20.100000000000001" hidden="1" customHeight="1">
      <c r="A17" s="5" t="s">
        <v>102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ht="14.1" hidden="1" customHeight="1" thickBot="1">
      <c r="A18" s="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ht="26.1" customHeight="1">
      <c r="A19" s="24" t="s">
        <v>164</v>
      </c>
      <c r="B19" s="23"/>
      <c r="C19" s="23"/>
      <c r="D19" s="23"/>
      <c r="E19" s="23"/>
      <c r="F19" s="23"/>
      <c r="G19" s="23"/>
      <c r="H19" s="23"/>
      <c r="I19" s="23" t="s">
        <v>119</v>
      </c>
      <c r="J19" s="23"/>
      <c r="K19" s="23"/>
      <c r="L19" s="23"/>
      <c r="M19" s="23"/>
      <c r="N19" s="23"/>
      <c r="O19" s="23"/>
      <c r="P19" s="23" t="s">
        <v>118</v>
      </c>
      <c r="Q19" s="23"/>
      <c r="R19" s="23"/>
      <c r="S19" s="23"/>
      <c r="T19" s="23"/>
      <c r="U19" s="23"/>
      <c r="V19" s="23"/>
      <c r="W19" s="23" t="s">
        <v>117</v>
      </c>
      <c r="X19" s="23"/>
      <c r="Y19" s="23"/>
      <c r="Z19" s="23"/>
      <c r="AA19" s="23"/>
      <c r="AB19" s="23"/>
      <c r="AC19" s="23"/>
      <c r="AD19" s="23" t="s">
        <v>116</v>
      </c>
      <c r="AE19" s="23"/>
      <c r="AF19" s="23"/>
      <c r="AG19" s="23"/>
      <c r="AH19" s="23"/>
      <c r="AI19" s="23"/>
      <c r="AJ19" s="23"/>
      <c r="AK19" s="23" t="s">
        <v>115</v>
      </c>
      <c r="AL19" s="23"/>
      <c r="AM19" s="23"/>
      <c r="AN19" s="23"/>
      <c r="AO19" s="23"/>
      <c r="AP19" s="23"/>
      <c r="AQ19" s="23"/>
      <c r="AR19" s="23" t="s">
        <v>114</v>
      </c>
      <c r="AS19" s="23"/>
      <c r="AT19" s="23"/>
      <c r="AU19" s="23"/>
      <c r="AV19" s="23"/>
      <c r="AW19" s="23"/>
      <c r="AX19" s="22"/>
      <c r="AY19" s="23" t="s">
        <v>113</v>
      </c>
      <c r="AZ19" s="23"/>
      <c r="BA19" s="23"/>
      <c r="BB19" s="23"/>
      <c r="BC19" s="23"/>
      <c r="BD19" s="23"/>
      <c r="BE19" s="22"/>
      <c r="BF19" s="23" t="s">
        <v>112</v>
      </c>
      <c r="BG19" s="23"/>
      <c r="BH19" s="23"/>
      <c r="BI19" s="23"/>
      <c r="BJ19" s="23"/>
      <c r="BK19" s="23"/>
      <c r="BL19" s="22"/>
      <c r="BM19" s="23" t="s">
        <v>111</v>
      </c>
      <c r="BN19" s="23"/>
      <c r="BO19" s="23"/>
      <c r="BP19" s="23"/>
      <c r="BQ19" s="23"/>
      <c r="BR19" s="23"/>
      <c r="BS19" s="22"/>
    </row>
    <row r="20" spans="1:71" ht="24.75" customHeight="1">
      <c r="A20" s="108" t="s">
        <v>110</v>
      </c>
      <c r="B20" s="108"/>
      <c r="C20" s="108"/>
      <c r="D20" s="108"/>
      <c r="E20" s="108"/>
      <c r="F20" s="108"/>
      <c r="G20" s="108"/>
      <c r="H20" s="107"/>
      <c r="I20" s="148">
        <f>SUM(I21:O32)</f>
        <v>168131</v>
      </c>
      <c r="J20" s="148"/>
      <c r="K20" s="148"/>
      <c r="L20" s="148"/>
      <c r="M20" s="148"/>
      <c r="N20" s="148"/>
      <c r="O20" s="148"/>
      <c r="P20" s="148">
        <f>SUM(P21:V32)</f>
        <v>172400</v>
      </c>
      <c r="Q20" s="148"/>
      <c r="R20" s="148"/>
      <c r="S20" s="148"/>
      <c r="T20" s="148"/>
      <c r="U20" s="148"/>
      <c r="V20" s="148"/>
      <c r="W20" s="148">
        <f>SUM(W21:AC32)</f>
        <v>176660</v>
      </c>
      <c r="X20" s="148"/>
      <c r="Y20" s="148"/>
      <c r="Z20" s="148"/>
      <c r="AA20" s="148"/>
      <c r="AB20" s="148"/>
      <c r="AC20" s="148"/>
      <c r="AD20" s="148">
        <f>SUM(AD21:AJ32)</f>
        <v>181023</v>
      </c>
      <c r="AE20" s="148"/>
      <c r="AF20" s="148"/>
      <c r="AG20" s="148"/>
      <c r="AH20" s="148"/>
      <c r="AI20" s="148"/>
      <c r="AJ20" s="148"/>
      <c r="AK20" s="148">
        <f>SUM(AK21:AQ32)</f>
        <v>183734</v>
      </c>
      <c r="AL20" s="148"/>
      <c r="AM20" s="148"/>
      <c r="AN20" s="148"/>
      <c r="AO20" s="148"/>
      <c r="AP20" s="148"/>
      <c r="AQ20" s="148"/>
      <c r="AR20" s="148">
        <f>SUM(AR21:AX32)</f>
        <v>186557</v>
      </c>
      <c r="AS20" s="148"/>
      <c r="AT20" s="148"/>
      <c r="AU20" s="148"/>
      <c r="AV20" s="148"/>
      <c r="AW20" s="148"/>
      <c r="AX20" s="148"/>
      <c r="AY20" s="148">
        <f>SUM(AY21:BE32)</f>
        <v>189535</v>
      </c>
      <c r="AZ20" s="148"/>
      <c r="BA20" s="148"/>
      <c r="BB20" s="148"/>
      <c r="BC20" s="148"/>
      <c r="BD20" s="148"/>
      <c r="BE20" s="148"/>
      <c r="BF20" s="148">
        <f>SUM(BF21:BL32)</f>
        <v>192325</v>
      </c>
      <c r="BG20" s="148"/>
      <c r="BH20" s="148"/>
      <c r="BI20" s="148"/>
      <c r="BJ20" s="148"/>
      <c r="BK20" s="148"/>
      <c r="BL20" s="148"/>
      <c r="BM20" s="148">
        <f>SUM(BM21:BS32)</f>
        <v>190439</v>
      </c>
      <c r="BN20" s="148"/>
      <c r="BO20" s="148"/>
      <c r="BP20" s="148"/>
      <c r="BQ20" s="148"/>
      <c r="BR20" s="148"/>
      <c r="BS20" s="148"/>
    </row>
    <row r="21" spans="1:71" ht="24.75" customHeight="1">
      <c r="A21" s="39" t="s">
        <v>163</v>
      </c>
      <c r="B21" s="39"/>
      <c r="C21" s="39"/>
      <c r="D21" s="39"/>
      <c r="E21" s="39"/>
      <c r="F21" s="39"/>
      <c r="G21" s="39"/>
      <c r="H21" s="38"/>
      <c r="I21" s="148">
        <v>4326</v>
      </c>
      <c r="J21" s="148"/>
      <c r="K21" s="148"/>
      <c r="L21" s="148"/>
      <c r="M21" s="148"/>
      <c r="N21" s="148"/>
      <c r="O21" s="148"/>
      <c r="P21" s="148">
        <v>4381</v>
      </c>
      <c r="Q21" s="148"/>
      <c r="R21" s="148"/>
      <c r="S21" s="148"/>
      <c r="T21" s="148"/>
      <c r="U21" s="148"/>
      <c r="V21" s="148"/>
      <c r="W21" s="148">
        <v>4441</v>
      </c>
      <c r="X21" s="148"/>
      <c r="Y21" s="148"/>
      <c r="Z21" s="148"/>
      <c r="AA21" s="148"/>
      <c r="AB21" s="148"/>
      <c r="AC21" s="148"/>
      <c r="AD21" s="148">
        <v>4477</v>
      </c>
      <c r="AE21" s="148"/>
      <c r="AF21" s="148"/>
      <c r="AG21" s="148"/>
      <c r="AH21" s="148"/>
      <c r="AI21" s="148"/>
      <c r="AJ21" s="148"/>
      <c r="AK21" s="148">
        <v>4345</v>
      </c>
      <c r="AL21" s="148"/>
      <c r="AM21" s="148"/>
      <c r="AN21" s="148"/>
      <c r="AO21" s="148"/>
      <c r="AP21" s="148"/>
      <c r="AQ21" s="148"/>
      <c r="AR21" s="148">
        <v>4375</v>
      </c>
      <c r="AS21" s="148"/>
      <c r="AT21" s="148"/>
      <c r="AU21" s="148"/>
      <c r="AV21" s="148"/>
      <c r="AW21" s="148"/>
      <c r="AX21" s="148"/>
      <c r="AY21" s="148">
        <v>4408</v>
      </c>
      <c r="AZ21" s="148"/>
      <c r="BA21" s="148"/>
      <c r="BB21" s="148"/>
      <c r="BC21" s="148"/>
      <c r="BD21" s="148"/>
      <c r="BE21" s="148"/>
      <c r="BF21" s="148">
        <v>4435</v>
      </c>
      <c r="BG21" s="148"/>
      <c r="BH21" s="148"/>
      <c r="BI21" s="148"/>
      <c r="BJ21" s="148"/>
      <c r="BK21" s="148"/>
      <c r="BL21" s="148"/>
      <c r="BM21" s="148">
        <v>4309</v>
      </c>
      <c r="BN21" s="148"/>
      <c r="BO21" s="148"/>
      <c r="BP21" s="148"/>
      <c r="BQ21" s="148"/>
      <c r="BR21" s="148"/>
      <c r="BS21" s="148"/>
    </row>
    <row r="22" spans="1:71" ht="24.75" customHeight="1">
      <c r="A22" s="39" t="s">
        <v>162</v>
      </c>
      <c r="B22" s="39"/>
      <c r="C22" s="39"/>
      <c r="D22" s="39"/>
      <c r="E22" s="39"/>
      <c r="F22" s="39"/>
      <c r="G22" s="39"/>
      <c r="H22" s="38"/>
      <c r="I22" s="148">
        <v>4437</v>
      </c>
      <c r="J22" s="148"/>
      <c r="K22" s="148"/>
      <c r="L22" s="148"/>
      <c r="M22" s="148"/>
      <c r="N22" s="148"/>
      <c r="O22" s="148"/>
      <c r="P22" s="148">
        <v>4539</v>
      </c>
      <c r="Q22" s="148"/>
      <c r="R22" s="148"/>
      <c r="S22" s="148"/>
      <c r="T22" s="148"/>
      <c r="U22" s="148"/>
      <c r="V22" s="148"/>
      <c r="W22" s="148">
        <v>4720</v>
      </c>
      <c r="X22" s="148"/>
      <c r="Y22" s="148"/>
      <c r="Z22" s="148"/>
      <c r="AA22" s="148"/>
      <c r="AB22" s="148"/>
      <c r="AC22" s="148"/>
      <c r="AD22" s="148">
        <v>4849</v>
      </c>
      <c r="AE22" s="148"/>
      <c r="AF22" s="148"/>
      <c r="AG22" s="148"/>
      <c r="AH22" s="148"/>
      <c r="AI22" s="148"/>
      <c r="AJ22" s="148"/>
      <c r="AK22" s="148">
        <v>4319</v>
      </c>
      <c r="AL22" s="148"/>
      <c r="AM22" s="148"/>
      <c r="AN22" s="148"/>
      <c r="AO22" s="148"/>
      <c r="AP22" s="148"/>
      <c r="AQ22" s="148"/>
      <c r="AR22" s="148">
        <v>4953</v>
      </c>
      <c r="AS22" s="148"/>
      <c r="AT22" s="148"/>
      <c r="AU22" s="148"/>
      <c r="AV22" s="148"/>
      <c r="AW22" s="148"/>
      <c r="AX22" s="148"/>
      <c r="AY22" s="148">
        <v>4990</v>
      </c>
      <c r="AZ22" s="148"/>
      <c r="BA22" s="148"/>
      <c r="BB22" s="148"/>
      <c r="BC22" s="148"/>
      <c r="BD22" s="148"/>
      <c r="BE22" s="148"/>
      <c r="BF22" s="148">
        <v>5041</v>
      </c>
      <c r="BG22" s="148"/>
      <c r="BH22" s="148"/>
      <c r="BI22" s="148"/>
      <c r="BJ22" s="148"/>
      <c r="BK22" s="148"/>
      <c r="BL22" s="148"/>
      <c r="BM22" s="148">
        <v>5058</v>
      </c>
      <c r="BN22" s="148"/>
      <c r="BO22" s="148"/>
      <c r="BP22" s="148"/>
      <c r="BQ22" s="148"/>
      <c r="BR22" s="148"/>
      <c r="BS22" s="148"/>
    </row>
    <row r="23" spans="1:71" ht="24.75" customHeight="1">
      <c r="A23" s="39" t="s">
        <v>161</v>
      </c>
      <c r="B23" s="39"/>
      <c r="C23" s="39"/>
      <c r="D23" s="39"/>
      <c r="E23" s="39"/>
      <c r="F23" s="39"/>
      <c r="G23" s="39"/>
      <c r="H23" s="38"/>
      <c r="I23" s="148">
        <v>17570</v>
      </c>
      <c r="J23" s="148"/>
      <c r="K23" s="148"/>
      <c r="L23" s="148"/>
      <c r="M23" s="148"/>
      <c r="N23" s="148"/>
      <c r="O23" s="148"/>
      <c r="P23" s="148">
        <v>17782</v>
      </c>
      <c r="Q23" s="148"/>
      <c r="R23" s="148"/>
      <c r="S23" s="148"/>
      <c r="T23" s="148"/>
      <c r="U23" s="148"/>
      <c r="V23" s="148"/>
      <c r="W23" s="148">
        <v>17971</v>
      </c>
      <c r="X23" s="148"/>
      <c r="Y23" s="148"/>
      <c r="Z23" s="148"/>
      <c r="AA23" s="148"/>
      <c r="AB23" s="148"/>
      <c r="AC23" s="148"/>
      <c r="AD23" s="148">
        <v>18147</v>
      </c>
      <c r="AE23" s="148"/>
      <c r="AF23" s="148"/>
      <c r="AG23" s="148"/>
      <c r="AH23" s="148"/>
      <c r="AI23" s="148"/>
      <c r="AJ23" s="148"/>
      <c r="AK23" s="148">
        <v>18227</v>
      </c>
      <c r="AL23" s="148"/>
      <c r="AM23" s="148"/>
      <c r="AN23" s="148"/>
      <c r="AO23" s="148"/>
      <c r="AP23" s="148"/>
      <c r="AQ23" s="148"/>
      <c r="AR23" s="148">
        <v>18271</v>
      </c>
      <c r="AS23" s="148"/>
      <c r="AT23" s="148"/>
      <c r="AU23" s="148"/>
      <c r="AV23" s="148"/>
      <c r="AW23" s="148"/>
      <c r="AX23" s="148"/>
      <c r="AY23" s="148">
        <v>18375</v>
      </c>
      <c r="AZ23" s="148"/>
      <c r="BA23" s="148"/>
      <c r="BB23" s="148"/>
      <c r="BC23" s="148"/>
      <c r="BD23" s="148"/>
      <c r="BE23" s="148"/>
      <c r="BF23" s="148">
        <v>18466</v>
      </c>
      <c r="BG23" s="148"/>
      <c r="BH23" s="148"/>
      <c r="BI23" s="148"/>
      <c r="BJ23" s="148"/>
      <c r="BK23" s="148"/>
      <c r="BL23" s="148"/>
      <c r="BM23" s="148">
        <v>18143</v>
      </c>
      <c r="BN23" s="148"/>
      <c r="BO23" s="148"/>
      <c r="BP23" s="148"/>
      <c r="BQ23" s="148"/>
      <c r="BR23" s="148"/>
      <c r="BS23" s="148"/>
    </row>
    <row r="24" spans="1:71" ht="24.75" customHeight="1">
      <c r="A24" s="39" t="s">
        <v>160</v>
      </c>
      <c r="B24" s="39"/>
      <c r="C24" s="39"/>
      <c r="D24" s="39"/>
      <c r="E24" s="39"/>
      <c r="F24" s="39"/>
      <c r="G24" s="39"/>
      <c r="H24" s="38"/>
      <c r="I24" s="148">
        <v>15590</v>
      </c>
      <c r="J24" s="148"/>
      <c r="K24" s="148"/>
      <c r="L24" s="148"/>
      <c r="M24" s="148"/>
      <c r="N24" s="148"/>
      <c r="O24" s="148"/>
      <c r="P24" s="148">
        <v>15870</v>
      </c>
      <c r="Q24" s="148"/>
      <c r="R24" s="148"/>
      <c r="S24" s="148"/>
      <c r="T24" s="148"/>
      <c r="U24" s="148"/>
      <c r="V24" s="148"/>
      <c r="W24" s="148">
        <v>16100</v>
      </c>
      <c r="X24" s="148"/>
      <c r="Y24" s="148"/>
      <c r="Z24" s="148"/>
      <c r="AA24" s="148"/>
      <c r="AB24" s="148"/>
      <c r="AC24" s="148"/>
      <c r="AD24" s="148">
        <v>16292</v>
      </c>
      <c r="AE24" s="148"/>
      <c r="AF24" s="148"/>
      <c r="AG24" s="148"/>
      <c r="AH24" s="148"/>
      <c r="AI24" s="148"/>
      <c r="AJ24" s="148"/>
      <c r="AK24" s="148">
        <v>16480</v>
      </c>
      <c r="AL24" s="148"/>
      <c r="AM24" s="148"/>
      <c r="AN24" s="148"/>
      <c r="AO24" s="148"/>
      <c r="AP24" s="148"/>
      <c r="AQ24" s="148"/>
      <c r="AR24" s="148">
        <v>16610</v>
      </c>
      <c r="AS24" s="148"/>
      <c r="AT24" s="148"/>
      <c r="AU24" s="148"/>
      <c r="AV24" s="148"/>
      <c r="AW24" s="148"/>
      <c r="AX24" s="148"/>
      <c r="AY24" s="148">
        <v>16765</v>
      </c>
      <c r="AZ24" s="148"/>
      <c r="BA24" s="148"/>
      <c r="BB24" s="148"/>
      <c r="BC24" s="148"/>
      <c r="BD24" s="148"/>
      <c r="BE24" s="148"/>
      <c r="BF24" s="148">
        <v>16888</v>
      </c>
      <c r="BG24" s="148"/>
      <c r="BH24" s="148"/>
      <c r="BI24" s="148"/>
      <c r="BJ24" s="148"/>
      <c r="BK24" s="148"/>
      <c r="BL24" s="148"/>
      <c r="BM24" s="148">
        <v>16671</v>
      </c>
      <c r="BN24" s="148"/>
      <c r="BO24" s="148"/>
      <c r="BP24" s="148"/>
      <c r="BQ24" s="148"/>
      <c r="BR24" s="148"/>
      <c r="BS24" s="148"/>
    </row>
    <row r="25" spans="1:71" ht="24.75" customHeight="1">
      <c r="A25" s="39" t="s">
        <v>159</v>
      </c>
      <c r="B25" s="39"/>
      <c r="C25" s="39"/>
      <c r="D25" s="39"/>
      <c r="E25" s="39"/>
      <c r="F25" s="39"/>
      <c r="G25" s="39"/>
      <c r="H25" s="38"/>
      <c r="I25" s="148">
        <v>6489</v>
      </c>
      <c r="J25" s="148"/>
      <c r="K25" s="148"/>
      <c r="L25" s="148"/>
      <c r="M25" s="148"/>
      <c r="N25" s="148"/>
      <c r="O25" s="148"/>
      <c r="P25" s="148">
        <v>6683</v>
      </c>
      <c r="Q25" s="148"/>
      <c r="R25" s="148"/>
      <c r="S25" s="148"/>
      <c r="T25" s="148"/>
      <c r="U25" s="148"/>
      <c r="V25" s="148"/>
      <c r="W25" s="148">
        <v>6904</v>
      </c>
      <c r="X25" s="148"/>
      <c r="Y25" s="148"/>
      <c r="Z25" s="148"/>
      <c r="AA25" s="148"/>
      <c r="AB25" s="148"/>
      <c r="AC25" s="148"/>
      <c r="AD25" s="148">
        <v>7105</v>
      </c>
      <c r="AE25" s="148"/>
      <c r="AF25" s="148"/>
      <c r="AG25" s="148"/>
      <c r="AH25" s="148"/>
      <c r="AI25" s="148"/>
      <c r="AJ25" s="148"/>
      <c r="AK25" s="148">
        <v>7231</v>
      </c>
      <c r="AL25" s="148"/>
      <c r="AM25" s="148"/>
      <c r="AN25" s="148"/>
      <c r="AO25" s="148"/>
      <c r="AP25" s="148"/>
      <c r="AQ25" s="148"/>
      <c r="AR25" s="148">
        <v>7357</v>
      </c>
      <c r="AS25" s="148"/>
      <c r="AT25" s="148"/>
      <c r="AU25" s="148"/>
      <c r="AV25" s="148"/>
      <c r="AW25" s="148"/>
      <c r="AX25" s="148"/>
      <c r="AY25" s="148">
        <v>7487</v>
      </c>
      <c r="AZ25" s="148"/>
      <c r="BA25" s="148"/>
      <c r="BB25" s="148"/>
      <c r="BC25" s="148"/>
      <c r="BD25" s="148"/>
      <c r="BE25" s="148"/>
      <c r="BF25" s="148">
        <v>7662</v>
      </c>
      <c r="BG25" s="148"/>
      <c r="BH25" s="148"/>
      <c r="BI25" s="148"/>
      <c r="BJ25" s="148"/>
      <c r="BK25" s="148"/>
      <c r="BL25" s="148"/>
      <c r="BM25" s="148">
        <v>7596</v>
      </c>
      <c r="BN25" s="148"/>
      <c r="BO25" s="148"/>
      <c r="BP25" s="148"/>
      <c r="BQ25" s="148"/>
      <c r="BR25" s="148"/>
      <c r="BS25" s="148"/>
    </row>
    <row r="26" spans="1:71" ht="24.75" customHeight="1">
      <c r="A26" s="39" t="s">
        <v>158</v>
      </c>
      <c r="B26" s="39"/>
      <c r="C26" s="39"/>
      <c r="D26" s="39"/>
      <c r="E26" s="39"/>
      <c r="F26" s="39"/>
      <c r="G26" s="39"/>
      <c r="H26" s="38"/>
      <c r="I26" s="148">
        <v>7792</v>
      </c>
      <c r="J26" s="148"/>
      <c r="K26" s="148"/>
      <c r="L26" s="148"/>
      <c r="M26" s="148"/>
      <c r="N26" s="148"/>
      <c r="O26" s="148"/>
      <c r="P26" s="148">
        <v>8094</v>
      </c>
      <c r="Q26" s="148"/>
      <c r="R26" s="148"/>
      <c r="S26" s="148"/>
      <c r="T26" s="148"/>
      <c r="U26" s="148"/>
      <c r="V26" s="148"/>
      <c r="W26" s="148">
        <v>8459</v>
      </c>
      <c r="X26" s="148"/>
      <c r="Y26" s="148"/>
      <c r="Z26" s="148"/>
      <c r="AA26" s="148"/>
      <c r="AB26" s="148"/>
      <c r="AC26" s="148"/>
      <c r="AD26" s="148">
        <v>8681</v>
      </c>
      <c r="AE26" s="148"/>
      <c r="AF26" s="148"/>
      <c r="AG26" s="148"/>
      <c r="AH26" s="148"/>
      <c r="AI26" s="148"/>
      <c r="AJ26" s="148"/>
      <c r="AK26" s="148">
        <v>8820</v>
      </c>
      <c r="AL26" s="148"/>
      <c r="AM26" s="148"/>
      <c r="AN26" s="148"/>
      <c r="AO26" s="148"/>
      <c r="AP26" s="148"/>
      <c r="AQ26" s="148"/>
      <c r="AR26" s="148">
        <v>9002</v>
      </c>
      <c r="AS26" s="148"/>
      <c r="AT26" s="148"/>
      <c r="AU26" s="148"/>
      <c r="AV26" s="148"/>
      <c r="AW26" s="148"/>
      <c r="AX26" s="148"/>
      <c r="AY26" s="148">
        <v>9153</v>
      </c>
      <c r="AZ26" s="148"/>
      <c r="BA26" s="148"/>
      <c r="BB26" s="148"/>
      <c r="BC26" s="148"/>
      <c r="BD26" s="148"/>
      <c r="BE26" s="148"/>
      <c r="BF26" s="148">
        <v>9323</v>
      </c>
      <c r="BG26" s="148"/>
      <c r="BH26" s="148"/>
      <c r="BI26" s="148"/>
      <c r="BJ26" s="148"/>
      <c r="BK26" s="148"/>
      <c r="BL26" s="148"/>
      <c r="BM26" s="148">
        <v>9137</v>
      </c>
      <c r="BN26" s="148"/>
      <c r="BO26" s="148"/>
      <c r="BP26" s="148"/>
      <c r="BQ26" s="148"/>
      <c r="BR26" s="148"/>
      <c r="BS26" s="148"/>
    </row>
    <row r="27" spans="1:71" ht="24.75" customHeight="1">
      <c r="A27" s="39" t="s">
        <v>157</v>
      </c>
      <c r="B27" s="39"/>
      <c r="C27" s="39"/>
      <c r="D27" s="39"/>
      <c r="E27" s="39"/>
      <c r="F27" s="39"/>
      <c r="G27" s="39"/>
      <c r="H27" s="38"/>
      <c r="I27" s="148">
        <v>3977</v>
      </c>
      <c r="J27" s="148"/>
      <c r="K27" s="148"/>
      <c r="L27" s="148"/>
      <c r="M27" s="148"/>
      <c r="N27" s="148"/>
      <c r="O27" s="148"/>
      <c r="P27" s="148">
        <v>4040</v>
      </c>
      <c r="Q27" s="148"/>
      <c r="R27" s="148"/>
      <c r="S27" s="148"/>
      <c r="T27" s="148"/>
      <c r="U27" s="148"/>
      <c r="V27" s="148"/>
      <c r="W27" s="148">
        <v>4134</v>
      </c>
      <c r="X27" s="148"/>
      <c r="Y27" s="148"/>
      <c r="Z27" s="148"/>
      <c r="AA27" s="148"/>
      <c r="AB27" s="148"/>
      <c r="AC27" s="148"/>
      <c r="AD27" s="148">
        <v>4227</v>
      </c>
      <c r="AE27" s="148"/>
      <c r="AF27" s="148"/>
      <c r="AG27" s="148"/>
      <c r="AH27" s="148"/>
      <c r="AI27" s="148"/>
      <c r="AJ27" s="148"/>
      <c r="AK27" s="148">
        <v>4277</v>
      </c>
      <c r="AL27" s="148"/>
      <c r="AM27" s="148"/>
      <c r="AN27" s="148"/>
      <c r="AO27" s="148"/>
      <c r="AP27" s="148"/>
      <c r="AQ27" s="148"/>
      <c r="AR27" s="148">
        <v>4318</v>
      </c>
      <c r="AS27" s="148"/>
      <c r="AT27" s="148"/>
      <c r="AU27" s="148"/>
      <c r="AV27" s="148"/>
      <c r="AW27" s="148"/>
      <c r="AX27" s="148"/>
      <c r="AY27" s="148">
        <v>4353</v>
      </c>
      <c r="AZ27" s="148"/>
      <c r="BA27" s="148"/>
      <c r="BB27" s="148"/>
      <c r="BC27" s="148"/>
      <c r="BD27" s="148"/>
      <c r="BE27" s="148"/>
      <c r="BF27" s="148">
        <v>4400</v>
      </c>
      <c r="BG27" s="148"/>
      <c r="BH27" s="148"/>
      <c r="BI27" s="148"/>
      <c r="BJ27" s="148"/>
      <c r="BK27" s="148"/>
      <c r="BL27" s="148"/>
      <c r="BM27" s="148">
        <v>4324</v>
      </c>
      <c r="BN27" s="148"/>
      <c r="BO27" s="148"/>
      <c r="BP27" s="148"/>
      <c r="BQ27" s="148"/>
      <c r="BR27" s="148"/>
      <c r="BS27" s="148"/>
    </row>
    <row r="28" spans="1:71" ht="24.75" customHeight="1">
      <c r="A28" s="39" t="s">
        <v>156</v>
      </c>
      <c r="B28" s="39"/>
      <c r="C28" s="39"/>
      <c r="D28" s="39"/>
      <c r="E28" s="39"/>
      <c r="F28" s="39"/>
      <c r="G28" s="39"/>
      <c r="H28" s="38"/>
      <c r="I28" s="148">
        <v>6636</v>
      </c>
      <c r="J28" s="148"/>
      <c r="K28" s="148"/>
      <c r="L28" s="148"/>
      <c r="M28" s="148"/>
      <c r="N28" s="148"/>
      <c r="O28" s="148"/>
      <c r="P28" s="148">
        <v>6767</v>
      </c>
      <c r="Q28" s="148"/>
      <c r="R28" s="148"/>
      <c r="S28" s="148"/>
      <c r="T28" s="148"/>
      <c r="U28" s="148"/>
      <c r="V28" s="148"/>
      <c r="W28" s="148">
        <v>6937</v>
      </c>
      <c r="X28" s="148"/>
      <c r="Y28" s="148"/>
      <c r="Z28" s="148"/>
      <c r="AA28" s="148"/>
      <c r="AB28" s="148"/>
      <c r="AC28" s="148"/>
      <c r="AD28" s="148">
        <v>7072</v>
      </c>
      <c r="AE28" s="148"/>
      <c r="AF28" s="148"/>
      <c r="AG28" s="148"/>
      <c r="AH28" s="148"/>
      <c r="AI28" s="148"/>
      <c r="AJ28" s="148"/>
      <c r="AK28" s="148">
        <v>7162</v>
      </c>
      <c r="AL28" s="148"/>
      <c r="AM28" s="148"/>
      <c r="AN28" s="148"/>
      <c r="AO28" s="148"/>
      <c r="AP28" s="148"/>
      <c r="AQ28" s="148"/>
      <c r="AR28" s="148">
        <v>7224</v>
      </c>
      <c r="AS28" s="148"/>
      <c r="AT28" s="148"/>
      <c r="AU28" s="148"/>
      <c r="AV28" s="148"/>
      <c r="AW28" s="148"/>
      <c r="AX28" s="148"/>
      <c r="AY28" s="148">
        <v>7279</v>
      </c>
      <c r="AZ28" s="148"/>
      <c r="BA28" s="148"/>
      <c r="BB28" s="148"/>
      <c r="BC28" s="148"/>
      <c r="BD28" s="148"/>
      <c r="BE28" s="148"/>
      <c r="BF28" s="148">
        <v>7324</v>
      </c>
      <c r="BG28" s="148"/>
      <c r="BH28" s="148"/>
      <c r="BI28" s="148"/>
      <c r="BJ28" s="148"/>
      <c r="BK28" s="148"/>
      <c r="BL28" s="148"/>
      <c r="BM28" s="148">
        <v>7261</v>
      </c>
      <c r="BN28" s="148"/>
      <c r="BO28" s="148"/>
      <c r="BP28" s="148"/>
      <c r="BQ28" s="148"/>
      <c r="BR28" s="148"/>
      <c r="BS28" s="148"/>
    </row>
    <row r="29" spans="1:71" ht="24.75" customHeight="1">
      <c r="A29" s="39" t="s">
        <v>155</v>
      </c>
      <c r="B29" s="39"/>
      <c r="C29" s="39"/>
      <c r="D29" s="39"/>
      <c r="E29" s="39"/>
      <c r="F29" s="39"/>
      <c r="G29" s="39"/>
      <c r="H29" s="38"/>
      <c r="I29" s="148">
        <v>2505</v>
      </c>
      <c r="J29" s="148"/>
      <c r="K29" s="148"/>
      <c r="L29" s="148"/>
      <c r="M29" s="148"/>
      <c r="N29" s="148"/>
      <c r="O29" s="148"/>
      <c r="P29" s="148">
        <v>2559</v>
      </c>
      <c r="Q29" s="148"/>
      <c r="R29" s="148"/>
      <c r="S29" s="148"/>
      <c r="T29" s="148"/>
      <c r="U29" s="148"/>
      <c r="V29" s="148"/>
      <c r="W29" s="148">
        <v>2599</v>
      </c>
      <c r="X29" s="148"/>
      <c r="Y29" s="148"/>
      <c r="Z29" s="148"/>
      <c r="AA29" s="148"/>
      <c r="AB29" s="148"/>
      <c r="AC29" s="148"/>
      <c r="AD29" s="148">
        <v>2622</v>
      </c>
      <c r="AE29" s="148"/>
      <c r="AF29" s="148"/>
      <c r="AG29" s="148"/>
      <c r="AH29" s="148"/>
      <c r="AI29" s="148"/>
      <c r="AJ29" s="148"/>
      <c r="AK29" s="148">
        <v>2637</v>
      </c>
      <c r="AL29" s="148"/>
      <c r="AM29" s="148"/>
      <c r="AN29" s="148"/>
      <c r="AO29" s="148"/>
      <c r="AP29" s="148"/>
      <c r="AQ29" s="148"/>
      <c r="AR29" s="148">
        <v>2647</v>
      </c>
      <c r="AS29" s="148"/>
      <c r="AT29" s="148"/>
      <c r="AU29" s="148"/>
      <c r="AV29" s="148"/>
      <c r="AW29" s="148"/>
      <c r="AX29" s="148"/>
      <c r="AY29" s="148">
        <v>2655</v>
      </c>
      <c r="AZ29" s="148"/>
      <c r="BA29" s="148"/>
      <c r="BB29" s="148"/>
      <c r="BC29" s="148"/>
      <c r="BD29" s="148"/>
      <c r="BE29" s="148"/>
      <c r="BF29" s="148">
        <v>2673</v>
      </c>
      <c r="BG29" s="148"/>
      <c r="BH29" s="148"/>
      <c r="BI29" s="148"/>
      <c r="BJ29" s="148"/>
      <c r="BK29" s="148"/>
      <c r="BL29" s="148"/>
      <c r="BM29" s="148">
        <v>2633</v>
      </c>
      <c r="BN29" s="148"/>
      <c r="BO29" s="148"/>
      <c r="BP29" s="148"/>
      <c r="BQ29" s="148"/>
      <c r="BR29" s="148"/>
      <c r="BS29" s="148"/>
    </row>
    <row r="30" spans="1:71" ht="24.75" customHeight="1">
      <c r="A30" s="39" t="s">
        <v>154</v>
      </c>
      <c r="B30" s="39"/>
      <c r="C30" s="39"/>
      <c r="D30" s="39"/>
      <c r="E30" s="39"/>
      <c r="F30" s="39"/>
      <c r="G30" s="39"/>
      <c r="H30" s="38"/>
      <c r="I30" s="148">
        <v>49975</v>
      </c>
      <c r="J30" s="148"/>
      <c r="K30" s="148"/>
      <c r="L30" s="148"/>
      <c r="M30" s="148"/>
      <c r="N30" s="148"/>
      <c r="O30" s="148"/>
      <c r="P30" s="148">
        <v>51797</v>
      </c>
      <c r="Q30" s="148"/>
      <c r="R30" s="148"/>
      <c r="S30" s="148"/>
      <c r="T30" s="148"/>
      <c r="U30" s="148"/>
      <c r="V30" s="148"/>
      <c r="W30" s="148">
        <v>53389</v>
      </c>
      <c r="X30" s="148"/>
      <c r="Y30" s="148"/>
      <c r="Z30" s="148"/>
      <c r="AA30" s="148"/>
      <c r="AB30" s="148"/>
      <c r="AC30" s="148"/>
      <c r="AD30" s="148">
        <v>55559</v>
      </c>
      <c r="AE30" s="148"/>
      <c r="AF30" s="148"/>
      <c r="AG30" s="148"/>
      <c r="AH30" s="148"/>
      <c r="AI30" s="148"/>
      <c r="AJ30" s="148"/>
      <c r="AK30" s="148">
        <v>57267</v>
      </c>
      <c r="AL30" s="148"/>
      <c r="AM30" s="148"/>
      <c r="AN30" s="148"/>
      <c r="AO30" s="148"/>
      <c r="AP30" s="148"/>
      <c r="AQ30" s="148"/>
      <c r="AR30" s="148">
        <v>58741</v>
      </c>
      <c r="AS30" s="148"/>
      <c r="AT30" s="148"/>
      <c r="AU30" s="148"/>
      <c r="AV30" s="148"/>
      <c r="AW30" s="148"/>
      <c r="AX30" s="148"/>
      <c r="AY30" s="148">
        <v>60252</v>
      </c>
      <c r="AZ30" s="148"/>
      <c r="BA30" s="148"/>
      <c r="BB30" s="148"/>
      <c r="BC30" s="148"/>
      <c r="BD30" s="148"/>
      <c r="BE30" s="148"/>
      <c r="BF30" s="148">
        <v>61529</v>
      </c>
      <c r="BG30" s="148"/>
      <c r="BH30" s="148"/>
      <c r="BI30" s="148"/>
      <c r="BJ30" s="148"/>
      <c r="BK30" s="148"/>
      <c r="BL30" s="148"/>
      <c r="BM30" s="148">
        <v>62794</v>
      </c>
      <c r="BN30" s="148"/>
      <c r="BO30" s="148"/>
      <c r="BP30" s="148"/>
      <c r="BQ30" s="148"/>
      <c r="BR30" s="148"/>
      <c r="BS30" s="148"/>
    </row>
    <row r="31" spans="1:71" ht="24.75" customHeight="1">
      <c r="A31" s="39" t="s">
        <v>153</v>
      </c>
      <c r="B31" s="39"/>
      <c r="C31" s="39"/>
      <c r="D31" s="39"/>
      <c r="E31" s="39"/>
      <c r="F31" s="39"/>
      <c r="G31" s="39"/>
      <c r="H31" s="38"/>
      <c r="I31" s="148">
        <v>45419</v>
      </c>
      <c r="J31" s="148"/>
      <c r="K31" s="148"/>
      <c r="L31" s="148"/>
      <c r="M31" s="148"/>
      <c r="N31" s="148"/>
      <c r="O31" s="148"/>
      <c r="P31" s="148">
        <v>46473</v>
      </c>
      <c r="Q31" s="148"/>
      <c r="R31" s="148"/>
      <c r="S31" s="148"/>
      <c r="T31" s="148"/>
      <c r="U31" s="148"/>
      <c r="V31" s="148"/>
      <c r="W31" s="148">
        <v>47591</v>
      </c>
      <c r="X31" s="148"/>
      <c r="Y31" s="148"/>
      <c r="Z31" s="148"/>
      <c r="AA31" s="148"/>
      <c r="AB31" s="148"/>
      <c r="AC31" s="148"/>
      <c r="AD31" s="148">
        <v>48577</v>
      </c>
      <c r="AE31" s="148"/>
      <c r="AF31" s="148"/>
      <c r="AG31" s="148"/>
      <c r="AH31" s="148"/>
      <c r="AI31" s="148"/>
      <c r="AJ31" s="148"/>
      <c r="AK31" s="148">
        <v>49554</v>
      </c>
      <c r="AL31" s="148"/>
      <c r="AM31" s="148"/>
      <c r="AN31" s="148"/>
      <c r="AO31" s="148"/>
      <c r="AP31" s="148"/>
      <c r="AQ31" s="148"/>
      <c r="AR31" s="148">
        <v>49644</v>
      </c>
      <c r="AS31" s="148"/>
      <c r="AT31" s="148"/>
      <c r="AU31" s="148"/>
      <c r="AV31" s="148"/>
      <c r="AW31" s="148"/>
      <c r="AX31" s="148"/>
      <c r="AY31" s="148">
        <v>50403</v>
      </c>
      <c r="AZ31" s="148"/>
      <c r="BA31" s="148"/>
      <c r="BB31" s="148"/>
      <c r="BC31" s="148"/>
      <c r="BD31" s="148"/>
      <c r="BE31" s="148"/>
      <c r="BF31" s="148">
        <v>51169</v>
      </c>
      <c r="BG31" s="148"/>
      <c r="BH31" s="148"/>
      <c r="BI31" s="148"/>
      <c r="BJ31" s="148"/>
      <c r="BK31" s="148"/>
      <c r="BL31" s="148"/>
      <c r="BM31" s="148">
        <v>49098</v>
      </c>
      <c r="BN31" s="148"/>
      <c r="BO31" s="148"/>
      <c r="BP31" s="148"/>
      <c r="BQ31" s="148"/>
      <c r="BR31" s="148"/>
      <c r="BS31" s="148"/>
    </row>
    <row r="32" spans="1:71" ht="24.75" customHeight="1" thickBot="1">
      <c r="A32" s="109" t="s">
        <v>152</v>
      </c>
      <c r="B32" s="109"/>
      <c r="C32" s="109"/>
      <c r="D32" s="109"/>
      <c r="E32" s="109"/>
      <c r="F32" s="109"/>
      <c r="G32" s="109"/>
      <c r="H32" s="147"/>
      <c r="I32" s="146">
        <v>3415</v>
      </c>
      <c r="J32" s="146"/>
      <c r="K32" s="146"/>
      <c r="L32" s="146"/>
      <c r="M32" s="146"/>
      <c r="N32" s="146"/>
      <c r="O32" s="146"/>
      <c r="P32" s="146">
        <v>3415</v>
      </c>
      <c r="Q32" s="146"/>
      <c r="R32" s="146"/>
      <c r="S32" s="146"/>
      <c r="T32" s="146"/>
      <c r="U32" s="146"/>
      <c r="V32" s="146"/>
      <c r="W32" s="146">
        <v>3415</v>
      </c>
      <c r="X32" s="146"/>
      <c r="Y32" s="146"/>
      <c r="Z32" s="146"/>
      <c r="AA32" s="146"/>
      <c r="AB32" s="146"/>
      <c r="AC32" s="146"/>
      <c r="AD32" s="146">
        <v>3415</v>
      </c>
      <c r="AE32" s="146"/>
      <c r="AF32" s="146"/>
      <c r="AG32" s="146"/>
      <c r="AH32" s="146"/>
      <c r="AI32" s="146"/>
      <c r="AJ32" s="146"/>
      <c r="AK32" s="146">
        <v>3415</v>
      </c>
      <c r="AL32" s="146"/>
      <c r="AM32" s="146"/>
      <c r="AN32" s="146"/>
      <c r="AO32" s="146"/>
      <c r="AP32" s="146"/>
      <c r="AQ32" s="146"/>
      <c r="AR32" s="146">
        <v>3415</v>
      </c>
      <c r="AS32" s="146"/>
      <c r="AT32" s="146"/>
      <c r="AU32" s="146"/>
      <c r="AV32" s="146"/>
      <c r="AW32" s="146"/>
      <c r="AX32" s="146"/>
      <c r="AY32" s="146">
        <v>3415</v>
      </c>
      <c r="AZ32" s="146"/>
      <c r="BA32" s="146"/>
      <c r="BB32" s="146"/>
      <c r="BC32" s="146"/>
      <c r="BD32" s="146"/>
      <c r="BE32" s="146"/>
      <c r="BF32" s="146">
        <v>3415</v>
      </c>
      <c r="BG32" s="146"/>
      <c r="BH32" s="146"/>
      <c r="BI32" s="146"/>
      <c r="BJ32" s="146"/>
      <c r="BK32" s="146"/>
      <c r="BL32" s="146"/>
      <c r="BM32" s="146">
        <v>3415</v>
      </c>
      <c r="BN32" s="146"/>
      <c r="BO32" s="146"/>
      <c r="BP32" s="146"/>
      <c r="BQ32" s="146"/>
      <c r="BR32" s="146"/>
      <c r="BS32" s="146"/>
    </row>
    <row r="33" spans="1:71" ht="20.100000000000001" customHeight="1">
      <c r="A33" s="5" t="s">
        <v>103</v>
      </c>
      <c r="B33" s="56"/>
      <c r="C33" s="56"/>
      <c r="D33" s="56"/>
      <c r="E33" s="56"/>
      <c r="F33" s="56"/>
      <c r="G33" s="56"/>
      <c r="H33" s="56"/>
      <c r="I33" s="56"/>
      <c r="J33" s="56"/>
      <c r="K33" s="110"/>
      <c r="L33" s="56"/>
      <c r="M33" s="56"/>
      <c r="N33" s="110"/>
      <c r="O33" s="56"/>
      <c r="P33" s="56"/>
      <c r="Q33" s="110"/>
      <c r="R33" s="56"/>
      <c r="S33" s="56"/>
      <c r="T33" s="110"/>
      <c r="U33" s="56"/>
      <c r="V33" s="56"/>
      <c r="W33" s="56"/>
      <c r="X33" s="110"/>
      <c r="Y33" s="56"/>
      <c r="Z33" s="56"/>
      <c r="AA33" s="110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Y33" s="56"/>
      <c r="AZ33" s="56"/>
      <c r="BA33" s="56"/>
      <c r="BB33" s="56"/>
      <c r="BF33" s="56"/>
      <c r="BG33" s="56"/>
      <c r="BH33" s="56"/>
      <c r="BI33" s="56"/>
      <c r="BM33" s="56"/>
      <c r="BN33" s="56"/>
      <c r="BO33" s="56"/>
      <c r="BP33" s="56"/>
    </row>
    <row r="34" spans="1:71" ht="19.5" customHeight="1">
      <c r="A34" s="5" t="s">
        <v>102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</row>
    <row r="35" spans="1:71" ht="24" customHeight="1"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</row>
    <row r="36" spans="1:71" ht="24.75" customHeight="1">
      <c r="A36" s="145" t="s">
        <v>151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5"/>
      <c r="BQ36" s="145"/>
      <c r="BR36" s="145"/>
      <c r="BS36" s="145"/>
    </row>
    <row r="37" spans="1:71" ht="17.25" hidden="1" customHeight="1" thickBot="1">
      <c r="A37" s="1" t="s">
        <v>150</v>
      </c>
      <c r="AP37" s="25" t="s">
        <v>121</v>
      </c>
      <c r="AQ37" s="25"/>
      <c r="AR37" s="25"/>
      <c r="AS37" s="25"/>
      <c r="AT37" s="25"/>
      <c r="AU37" s="25"/>
      <c r="AV37" s="25"/>
      <c r="AW37" s="25"/>
      <c r="AX37" s="25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</row>
    <row r="38" spans="1:71" ht="17.25" hidden="1" customHeight="1">
      <c r="A38" s="24" t="s">
        <v>98</v>
      </c>
      <c r="B38" s="23"/>
      <c r="C38" s="23"/>
      <c r="D38" s="23"/>
      <c r="E38" s="23" t="s">
        <v>149</v>
      </c>
      <c r="F38" s="23"/>
      <c r="G38" s="23"/>
      <c r="H38" s="23"/>
      <c r="I38" s="23"/>
      <c r="J38" s="23"/>
      <c r="K38" s="23"/>
      <c r="L38" s="23"/>
      <c r="M38" s="23" t="s">
        <v>148</v>
      </c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 t="s">
        <v>147</v>
      </c>
      <c r="Z38" s="23"/>
      <c r="AA38" s="23"/>
      <c r="AB38" s="23"/>
      <c r="AC38" s="23"/>
      <c r="AD38" s="144" t="s">
        <v>146</v>
      </c>
      <c r="AE38" s="144"/>
      <c r="AF38" s="144"/>
      <c r="AG38" s="144"/>
      <c r="AH38" s="144"/>
      <c r="AI38" s="144" t="s">
        <v>145</v>
      </c>
      <c r="AJ38" s="144"/>
      <c r="AK38" s="144"/>
      <c r="AL38" s="144"/>
      <c r="AM38" s="144"/>
      <c r="AN38" s="23" t="s">
        <v>144</v>
      </c>
      <c r="AO38" s="23"/>
      <c r="AP38" s="23"/>
      <c r="AQ38" s="23"/>
      <c r="AR38" s="22" t="s">
        <v>104</v>
      </c>
      <c r="AS38" s="143"/>
      <c r="AT38" s="143"/>
      <c r="AU38" s="143"/>
      <c r="AV38" s="143"/>
      <c r="AW38" s="143"/>
      <c r="AX38" s="143"/>
      <c r="AY38" s="22" t="s">
        <v>104</v>
      </c>
      <c r="AZ38" s="143"/>
      <c r="BA38" s="143"/>
      <c r="BB38" s="143"/>
      <c r="BC38" s="143"/>
      <c r="BD38" s="143"/>
      <c r="BE38" s="143"/>
      <c r="BF38" s="22" t="s">
        <v>104</v>
      </c>
      <c r="BG38" s="143"/>
      <c r="BH38" s="143"/>
      <c r="BI38" s="143"/>
      <c r="BJ38" s="143"/>
      <c r="BK38" s="143"/>
      <c r="BL38" s="143"/>
      <c r="BM38" s="22" t="s">
        <v>104</v>
      </c>
      <c r="BN38" s="143"/>
      <c r="BO38" s="143"/>
      <c r="BP38" s="143"/>
      <c r="BQ38" s="143"/>
      <c r="BR38" s="143"/>
      <c r="BS38" s="143"/>
    </row>
    <row r="39" spans="1:71" ht="17.25" hidden="1" customHeight="1">
      <c r="A39" s="2"/>
      <c r="B39" s="2"/>
      <c r="C39" s="2"/>
      <c r="D39" s="3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</row>
    <row r="40" spans="1:71" ht="17.25" hidden="1" customHeight="1">
      <c r="A40" s="121" t="str">
        <f>A6</f>
        <v>平成23年</v>
      </c>
      <c r="B40" s="120"/>
      <c r="C40" s="120"/>
      <c r="D40" s="119"/>
      <c r="E40" s="142">
        <f>SUM(M40:AN40)</f>
        <v>26640</v>
      </c>
      <c r="F40" s="142"/>
      <c r="G40" s="142"/>
      <c r="H40" s="142"/>
      <c r="I40" s="142"/>
      <c r="J40" s="142"/>
      <c r="K40" s="142"/>
      <c r="L40" s="142"/>
      <c r="M40" s="13">
        <v>19529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>
        <v>571</v>
      </c>
      <c r="Z40" s="13"/>
      <c r="AA40" s="13"/>
      <c r="AB40" s="13"/>
      <c r="AC40" s="13"/>
      <c r="AD40" s="13">
        <v>1161</v>
      </c>
      <c r="AE40" s="13"/>
      <c r="AF40" s="13"/>
      <c r="AG40" s="13"/>
      <c r="AH40" s="13"/>
      <c r="AI40" s="13">
        <v>3482</v>
      </c>
      <c r="AJ40" s="13"/>
      <c r="AK40" s="13"/>
      <c r="AL40" s="13"/>
      <c r="AM40" s="13"/>
      <c r="AN40" s="13">
        <v>1897</v>
      </c>
      <c r="AO40" s="13"/>
      <c r="AP40" s="13"/>
      <c r="AQ40" s="13"/>
      <c r="AR40" s="10">
        <v>289</v>
      </c>
      <c r="AS40" s="10"/>
      <c r="AT40" s="10"/>
      <c r="AU40" s="10"/>
      <c r="AV40" s="10"/>
      <c r="AW40" s="10"/>
      <c r="AX40" s="10"/>
      <c r="AY40" s="10">
        <v>289</v>
      </c>
      <c r="AZ40" s="10"/>
      <c r="BA40" s="10"/>
      <c r="BB40" s="10"/>
      <c r="BC40" s="10"/>
      <c r="BD40" s="10"/>
      <c r="BE40" s="10"/>
      <c r="BF40" s="10">
        <v>289</v>
      </c>
      <c r="BG40" s="10"/>
      <c r="BH40" s="10"/>
      <c r="BI40" s="10"/>
      <c r="BJ40" s="10"/>
      <c r="BK40" s="10"/>
      <c r="BL40" s="10"/>
      <c r="BM40" s="10">
        <v>289</v>
      </c>
      <c r="BN40" s="10"/>
      <c r="BO40" s="10"/>
      <c r="BP40" s="10"/>
      <c r="BQ40" s="10"/>
      <c r="BR40" s="10"/>
      <c r="BS40" s="10"/>
    </row>
    <row r="41" spans="1:71" ht="17.25" hidden="1" customHeight="1">
      <c r="A41" s="121" t="str">
        <f>A7</f>
        <v>平成24年</v>
      </c>
      <c r="B41" s="120"/>
      <c r="C41" s="120"/>
      <c r="D41" s="119"/>
      <c r="E41" s="142">
        <f>SUM(M41:AN41)</f>
        <v>26039</v>
      </c>
      <c r="F41" s="142"/>
      <c r="G41" s="142"/>
      <c r="H41" s="142"/>
      <c r="I41" s="142"/>
      <c r="J41" s="142"/>
      <c r="K41" s="142"/>
      <c r="L41" s="142"/>
      <c r="M41" s="13">
        <v>19993</v>
      </c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>
        <v>442</v>
      </c>
      <c r="Z41" s="13"/>
      <c r="AA41" s="13"/>
      <c r="AB41" s="13"/>
      <c r="AC41" s="13"/>
      <c r="AD41" s="13">
        <v>1070</v>
      </c>
      <c r="AE41" s="13"/>
      <c r="AF41" s="13"/>
      <c r="AG41" s="13"/>
      <c r="AH41" s="13"/>
      <c r="AI41" s="13">
        <v>2922</v>
      </c>
      <c r="AJ41" s="13"/>
      <c r="AK41" s="13"/>
      <c r="AL41" s="13"/>
      <c r="AM41" s="13"/>
      <c r="AN41" s="13">
        <v>1612</v>
      </c>
      <c r="AO41" s="13"/>
      <c r="AP41" s="13"/>
      <c r="AQ41" s="13"/>
      <c r="AR41" s="10">
        <v>288</v>
      </c>
      <c r="AS41" s="10"/>
      <c r="AT41" s="10"/>
      <c r="AU41" s="10"/>
      <c r="AV41" s="10"/>
      <c r="AW41" s="10"/>
      <c r="AX41" s="10"/>
      <c r="AY41" s="10">
        <v>288</v>
      </c>
      <c r="AZ41" s="10"/>
      <c r="BA41" s="10"/>
      <c r="BB41" s="10"/>
      <c r="BC41" s="10"/>
      <c r="BD41" s="10"/>
      <c r="BE41" s="10"/>
      <c r="BF41" s="10">
        <v>288</v>
      </c>
      <c r="BG41" s="10"/>
      <c r="BH41" s="10"/>
      <c r="BI41" s="10"/>
      <c r="BJ41" s="10"/>
      <c r="BK41" s="10"/>
      <c r="BL41" s="10"/>
      <c r="BM41" s="10">
        <v>288</v>
      </c>
      <c r="BN41" s="10"/>
      <c r="BO41" s="10"/>
      <c r="BP41" s="10"/>
      <c r="BQ41" s="10"/>
      <c r="BR41" s="10"/>
      <c r="BS41" s="10"/>
    </row>
    <row r="42" spans="1:71" ht="17.25" hidden="1" customHeight="1">
      <c r="A42" s="121" t="str">
        <f>A8</f>
        <v>平成25年</v>
      </c>
      <c r="B42" s="120"/>
      <c r="C42" s="120"/>
      <c r="D42" s="119"/>
      <c r="E42" s="142">
        <f>SUM(M42:AN42)</f>
        <v>25698</v>
      </c>
      <c r="F42" s="142"/>
      <c r="G42" s="142"/>
      <c r="H42" s="142"/>
      <c r="I42" s="142"/>
      <c r="J42" s="142"/>
      <c r="K42" s="142"/>
      <c r="L42" s="142"/>
      <c r="M42" s="13">
        <v>20190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>
        <v>464</v>
      </c>
      <c r="Z42" s="13"/>
      <c r="AA42" s="13"/>
      <c r="AB42" s="13"/>
      <c r="AC42" s="13"/>
      <c r="AD42" s="13">
        <v>890</v>
      </c>
      <c r="AE42" s="13"/>
      <c r="AF42" s="13"/>
      <c r="AG42" s="13"/>
      <c r="AH42" s="13"/>
      <c r="AI42" s="13">
        <v>2792</v>
      </c>
      <c r="AJ42" s="13"/>
      <c r="AK42" s="13"/>
      <c r="AL42" s="13"/>
      <c r="AM42" s="13"/>
      <c r="AN42" s="13">
        <v>1362</v>
      </c>
      <c r="AO42" s="13"/>
      <c r="AP42" s="13"/>
      <c r="AQ42" s="13"/>
      <c r="AR42" s="10">
        <v>285</v>
      </c>
      <c r="AS42" s="10"/>
      <c r="AT42" s="10"/>
      <c r="AU42" s="10"/>
      <c r="AV42" s="10"/>
      <c r="AW42" s="10"/>
      <c r="AX42" s="10"/>
      <c r="AY42" s="10">
        <v>285</v>
      </c>
      <c r="AZ42" s="10"/>
      <c r="BA42" s="10"/>
      <c r="BB42" s="10"/>
      <c r="BC42" s="10"/>
      <c r="BD42" s="10"/>
      <c r="BE42" s="10"/>
      <c r="BF42" s="10">
        <v>285</v>
      </c>
      <c r="BG42" s="10"/>
      <c r="BH42" s="10"/>
      <c r="BI42" s="10"/>
      <c r="BJ42" s="10"/>
      <c r="BK42" s="10"/>
      <c r="BL42" s="10"/>
      <c r="BM42" s="10">
        <v>285</v>
      </c>
      <c r="BN42" s="10"/>
      <c r="BO42" s="10"/>
      <c r="BP42" s="10"/>
      <c r="BQ42" s="10"/>
      <c r="BR42" s="10"/>
      <c r="BS42" s="10"/>
    </row>
    <row r="43" spans="1:71" ht="17.25" hidden="1" customHeight="1">
      <c r="A43" s="121" t="str">
        <f>A9</f>
        <v>平成26年</v>
      </c>
      <c r="B43" s="120"/>
      <c r="C43" s="120"/>
      <c r="D43" s="119"/>
      <c r="E43" s="142">
        <f>SUM(M43:AN43)</f>
        <v>26223</v>
      </c>
      <c r="F43" s="142"/>
      <c r="G43" s="142"/>
      <c r="H43" s="142"/>
      <c r="I43" s="142"/>
      <c r="J43" s="142"/>
      <c r="K43" s="142"/>
      <c r="L43" s="142"/>
      <c r="M43" s="13">
        <v>20121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>
        <v>590</v>
      </c>
      <c r="Z43" s="13"/>
      <c r="AA43" s="13"/>
      <c r="AB43" s="13"/>
      <c r="AC43" s="13"/>
      <c r="AD43" s="13">
        <v>647</v>
      </c>
      <c r="AE43" s="13"/>
      <c r="AF43" s="13"/>
      <c r="AG43" s="13"/>
      <c r="AH43" s="13"/>
      <c r="AI43" s="13">
        <v>3355</v>
      </c>
      <c r="AJ43" s="13"/>
      <c r="AK43" s="13"/>
      <c r="AL43" s="13"/>
      <c r="AM43" s="13"/>
      <c r="AN43" s="13">
        <v>1510</v>
      </c>
      <c r="AO43" s="13"/>
      <c r="AP43" s="13"/>
      <c r="AQ43" s="13"/>
      <c r="AR43" s="10">
        <v>284</v>
      </c>
      <c r="AS43" s="10"/>
      <c r="AT43" s="10"/>
      <c r="AU43" s="10"/>
      <c r="AV43" s="10"/>
      <c r="AW43" s="10"/>
      <c r="AX43" s="10"/>
      <c r="AY43" s="10">
        <v>284</v>
      </c>
      <c r="AZ43" s="10"/>
      <c r="BA43" s="10"/>
      <c r="BB43" s="10"/>
      <c r="BC43" s="10"/>
      <c r="BD43" s="10"/>
      <c r="BE43" s="10"/>
      <c r="BF43" s="10">
        <v>284</v>
      </c>
      <c r="BG43" s="10"/>
      <c r="BH43" s="10"/>
      <c r="BI43" s="10"/>
      <c r="BJ43" s="10"/>
      <c r="BK43" s="10"/>
      <c r="BL43" s="10"/>
      <c r="BM43" s="10">
        <v>284</v>
      </c>
      <c r="BN43" s="10"/>
      <c r="BO43" s="10"/>
      <c r="BP43" s="10"/>
      <c r="BQ43" s="10"/>
      <c r="BR43" s="10"/>
      <c r="BS43" s="10"/>
    </row>
    <row r="44" spans="1:71" ht="17.25" hidden="1" customHeight="1">
      <c r="A44" s="121" t="s">
        <v>143</v>
      </c>
      <c r="B44" s="120"/>
      <c r="C44" s="120"/>
      <c r="D44" s="119"/>
      <c r="E44" s="142">
        <v>25362</v>
      </c>
      <c r="F44" s="142"/>
      <c r="G44" s="142"/>
      <c r="H44" s="142"/>
      <c r="I44" s="142"/>
      <c r="J44" s="142"/>
      <c r="K44" s="142"/>
      <c r="L44" s="142"/>
      <c r="M44" s="13">
        <v>19102</v>
      </c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>
        <v>927</v>
      </c>
      <c r="Z44" s="13"/>
      <c r="AA44" s="13"/>
      <c r="AB44" s="13"/>
      <c r="AC44" s="13"/>
      <c r="AD44" s="13">
        <v>537</v>
      </c>
      <c r="AE44" s="13"/>
      <c r="AF44" s="13"/>
      <c r="AG44" s="13"/>
      <c r="AH44" s="13"/>
      <c r="AI44" s="13">
        <v>3249</v>
      </c>
      <c r="AJ44" s="13"/>
      <c r="AK44" s="13"/>
      <c r="AL44" s="13"/>
      <c r="AM44" s="13"/>
      <c r="AN44" s="13">
        <v>1547</v>
      </c>
      <c r="AO44" s="13"/>
      <c r="AP44" s="13"/>
      <c r="AQ44" s="13"/>
      <c r="AR44" s="10">
        <v>281</v>
      </c>
      <c r="AS44" s="10"/>
      <c r="AT44" s="10"/>
      <c r="AU44" s="10"/>
      <c r="AV44" s="10"/>
      <c r="AW44" s="10"/>
      <c r="AX44" s="10"/>
      <c r="AY44" s="10">
        <v>281</v>
      </c>
      <c r="AZ44" s="10"/>
      <c r="BA44" s="10"/>
      <c r="BB44" s="10"/>
      <c r="BC44" s="10"/>
      <c r="BD44" s="10"/>
      <c r="BE44" s="10"/>
      <c r="BF44" s="10">
        <v>281</v>
      </c>
      <c r="BG44" s="10"/>
      <c r="BH44" s="10"/>
      <c r="BI44" s="10"/>
      <c r="BJ44" s="10"/>
      <c r="BK44" s="10"/>
      <c r="BL44" s="10"/>
      <c r="BM44" s="10">
        <v>281</v>
      </c>
      <c r="BN44" s="10"/>
      <c r="BO44" s="10"/>
      <c r="BP44" s="10"/>
      <c r="BQ44" s="10"/>
      <c r="BR44" s="10"/>
      <c r="BS44" s="10"/>
    </row>
    <row r="45" spans="1:71" ht="17.25" hidden="1" customHeight="1">
      <c r="A45" s="121" t="s">
        <v>126</v>
      </c>
      <c r="B45" s="120"/>
      <c r="C45" s="120"/>
      <c r="D45" s="119"/>
      <c r="E45" s="142">
        <f>SUM(M45:AQ45)</f>
        <v>26334</v>
      </c>
      <c r="F45" s="142"/>
      <c r="G45" s="142"/>
      <c r="H45" s="142"/>
      <c r="I45" s="142"/>
      <c r="J45" s="142"/>
      <c r="K45" s="142"/>
      <c r="L45" s="142"/>
      <c r="M45" s="13">
        <v>20395</v>
      </c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>
        <v>935</v>
      </c>
      <c r="Z45" s="13"/>
      <c r="AA45" s="13"/>
      <c r="AB45" s="13"/>
      <c r="AC45" s="13"/>
      <c r="AD45" s="13">
        <v>541</v>
      </c>
      <c r="AE45" s="13"/>
      <c r="AF45" s="13"/>
      <c r="AG45" s="13"/>
      <c r="AH45" s="13"/>
      <c r="AI45" s="13">
        <v>3042</v>
      </c>
      <c r="AJ45" s="13"/>
      <c r="AK45" s="13"/>
      <c r="AL45" s="13"/>
      <c r="AM45" s="13"/>
      <c r="AN45" s="13">
        <v>1421</v>
      </c>
      <c r="AO45" s="13"/>
      <c r="AP45" s="13"/>
      <c r="AQ45" s="13"/>
      <c r="AR45" s="10">
        <v>287</v>
      </c>
      <c r="AS45" s="10"/>
      <c r="AT45" s="10"/>
      <c r="AU45" s="10"/>
      <c r="AV45" s="10"/>
      <c r="AW45" s="10"/>
      <c r="AX45" s="10"/>
      <c r="AY45" s="10">
        <v>287</v>
      </c>
      <c r="AZ45" s="10"/>
      <c r="BA45" s="10"/>
      <c r="BB45" s="10"/>
      <c r="BC45" s="10"/>
      <c r="BD45" s="10"/>
      <c r="BE45" s="10"/>
      <c r="BF45" s="10">
        <v>287</v>
      </c>
      <c r="BG45" s="10"/>
      <c r="BH45" s="10"/>
      <c r="BI45" s="10"/>
      <c r="BJ45" s="10"/>
      <c r="BK45" s="10"/>
      <c r="BL45" s="10"/>
      <c r="BM45" s="10">
        <v>287</v>
      </c>
      <c r="BN45" s="10"/>
      <c r="BO45" s="10"/>
      <c r="BP45" s="10"/>
      <c r="BQ45" s="10"/>
      <c r="BR45" s="10"/>
      <c r="BS45" s="10"/>
    </row>
    <row r="46" spans="1:71" ht="17.25" hidden="1" customHeight="1">
      <c r="A46" s="121" t="s">
        <v>125</v>
      </c>
      <c r="B46" s="120"/>
      <c r="C46" s="120"/>
      <c r="D46" s="119"/>
      <c r="E46" s="142">
        <f>SUM(M46:AQ46)</f>
        <v>23795</v>
      </c>
      <c r="F46" s="142"/>
      <c r="G46" s="142"/>
      <c r="H46" s="142"/>
      <c r="I46" s="142"/>
      <c r="J46" s="142"/>
      <c r="K46" s="142"/>
      <c r="L46" s="142"/>
      <c r="M46" s="141">
        <v>18996</v>
      </c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>
        <v>335</v>
      </c>
      <c r="Z46" s="141"/>
      <c r="AA46" s="141"/>
      <c r="AB46" s="141"/>
      <c r="AC46" s="141"/>
      <c r="AD46" s="141">
        <v>525</v>
      </c>
      <c r="AE46" s="141"/>
      <c r="AF46" s="141"/>
      <c r="AG46" s="141"/>
      <c r="AH46" s="141"/>
      <c r="AI46" s="141">
        <v>2736</v>
      </c>
      <c r="AJ46" s="141"/>
      <c r="AK46" s="141"/>
      <c r="AL46" s="141"/>
      <c r="AM46" s="141"/>
      <c r="AN46" s="141">
        <v>1203</v>
      </c>
      <c r="AO46" s="141"/>
      <c r="AP46" s="141"/>
      <c r="AQ46" s="141"/>
      <c r="AR46" s="140">
        <v>287</v>
      </c>
      <c r="AS46" s="140"/>
      <c r="AT46" s="140"/>
      <c r="AU46" s="140"/>
      <c r="AV46" s="140"/>
      <c r="AW46" s="140"/>
      <c r="AX46" s="140"/>
      <c r="AY46" s="140">
        <v>287</v>
      </c>
      <c r="AZ46" s="140"/>
      <c r="BA46" s="140"/>
      <c r="BB46" s="140"/>
      <c r="BC46" s="140"/>
      <c r="BD46" s="140"/>
      <c r="BE46" s="140"/>
      <c r="BF46" s="140">
        <v>287</v>
      </c>
      <c r="BG46" s="140"/>
      <c r="BH46" s="140"/>
      <c r="BI46" s="140"/>
      <c r="BJ46" s="140"/>
      <c r="BK46" s="140"/>
      <c r="BL46" s="140"/>
      <c r="BM46" s="140">
        <v>287</v>
      </c>
      <c r="BN46" s="140"/>
      <c r="BO46" s="140"/>
      <c r="BP46" s="140"/>
      <c r="BQ46" s="140"/>
      <c r="BR46" s="140"/>
      <c r="BS46" s="140"/>
    </row>
    <row r="47" spans="1:71" ht="17.25" hidden="1" customHeight="1">
      <c r="A47" s="121" t="s">
        <v>124</v>
      </c>
      <c r="B47" s="120"/>
      <c r="C47" s="120"/>
      <c r="D47" s="119"/>
      <c r="E47" s="142">
        <f>SUM(M47:AQ47)</f>
        <v>22745</v>
      </c>
      <c r="F47" s="142"/>
      <c r="G47" s="142"/>
      <c r="H47" s="142"/>
      <c r="I47" s="142"/>
      <c r="J47" s="142"/>
      <c r="K47" s="142"/>
      <c r="L47" s="142"/>
      <c r="M47" s="141">
        <v>18637</v>
      </c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>
        <v>157</v>
      </c>
      <c r="Z47" s="141"/>
      <c r="AA47" s="141"/>
      <c r="AB47" s="141"/>
      <c r="AC47" s="141"/>
      <c r="AD47" s="141">
        <v>535</v>
      </c>
      <c r="AE47" s="141"/>
      <c r="AF47" s="141"/>
      <c r="AG47" s="141"/>
      <c r="AH47" s="141"/>
      <c r="AI47" s="141">
        <v>2627</v>
      </c>
      <c r="AJ47" s="141"/>
      <c r="AK47" s="141"/>
      <c r="AL47" s="141"/>
      <c r="AM47" s="141"/>
      <c r="AN47" s="141">
        <v>789</v>
      </c>
      <c r="AO47" s="141"/>
      <c r="AP47" s="141"/>
      <c r="AQ47" s="141"/>
      <c r="AR47" s="140">
        <v>287</v>
      </c>
      <c r="AS47" s="140"/>
      <c r="AT47" s="140"/>
      <c r="AU47" s="140"/>
      <c r="AV47" s="140"/>
      <c r="AW47" s="140"/>
      <c r="AX47" s="140"/>
      <c r="AY47" s="140">
        <v>287</v>
      </c>
      <c r="AZ47" s="140"/>
      <c r="BA47" s="140"/>
      <c r="BB47" s="140"/>
      <c r="BC47" s="140"/>
      <c r="BD47" s="140"/>
      <c r="BE47" s="140"/>
      <c r="BF47" s="140">
        <v>287</v>
      </c>
      <c r="BG47" s="140"/>
      <c r="BH47" s="140"/>
      <c r="BI47" s="140"/>
      <c r="BJ47" s="140"/>
      <c r="BK47" s="140"/>
      <c r="BL47" s="140"/>
      <c r="BM47" s="140">
        <v>287</v>
      </c>
      <c r="BN47" s="140"/>
      <c r="BO47" s="140"/>
      <c r="BP47" s="140"/>
      <c r="BQ47" s="140"/>
      <c r="BR47" s="140"/>
      <c r="BS47" s="140"/>
    </row>
    <row r="48" spans="1:71" ht="17.25" hidden="1" customHeight="1">
      <c r="A48" s="121" t="s">
        <v>123</v>
      </c>
      <c r="B48" s="120"/>
      <c r="C48" s="120"/>
      <c r="D48" s="119"/>
      <c r="E48" s="142">
        <f>SUM(M48:AQ48)</f>
        <v>20030</v>
      </c>
      <c r="F48" s="142"/>
      <c r="G48" s="142"/>
      <c r="H48" s="142"/>
      <c r="I48" s="142"/>
      <c r="J48" s="142"/>
      <c r="K48" s="142"/>
      <c r="L48" s="142"/>
      <c r="M48" s="141">
        <v>16505</v>
      </c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>
        <v>188</v>
      </c>
      <c r="Z48" s="141"/>
      <c r="AA48" s="141"/>
      <c r="AB48" s="141"/>
      <c r="AC48" s="141"/>
      <c r="AD48" s="141">
        <v>526</v>
      </c>
      <c r="AE48" s="141"/>
      <c r="AF48" s="141"/>
      <c r="AG48" s="141"/>
      <c r="AH48" s="141"/>
      <c r="AI48" s="141">
        <v>2105</v>
      </c>
      <c r="AJ48" s="141"/>
      <c r="AK48" s="141"/>
      <c r="AL48" s="141"/>
      <c r="AM48" s="141"/>
      <c r="AN48" s="141">
        <v>706</v>
      </c>
      <c r="AO48" s="141"/>
      <c r="AP48" s="141"/>
      <c r="AQ48" s="141"/>
      <c r="AR48" s="140">
        <v>265</v>
      </c>
      <c r="AS48" s="140"/>
      <c r="AT48" s="140"/>
      <c r="AU48" s="140"/>
      <c r="AV48" s="140"/>
      <c r="AW48" s="140"/>
      <c r="AX48" s="140"/>
      <c r="AY48" s="140">
        <v>265</v>
      </c>
      <c r="AZ48" s="140"/>
      <c r="BA48" s="140"/>
      <c r="BB48" s="140"/>
      <c r="BC48" s="140"/>
      <c r="BD48" s="140"/>
      <c r="BE48" s="140"/>
      <c r="BF48" s="140">
        <v>265</v>
      </c>
      <c r="BG48" s="140"/>
      <c r="BH48" s="140"/>
      <c r="BI48" s="140"/>
      <c r="BJ48" s="140"/>
      <c r="BK48" s="140"/>
      <c r="BL48" s="140"/>
      <c r="BM48" s="140">
        <v>265</v>
      </c>
      <c r="BN48" s="140"/>
      <c r="BO48" s="140"/>
      <c r="BP48" s="140"/>
      <c r="BQ48" s="140"/>
      <c r="BR48" s="140"/>
      <c r="BS48" s="140"/>
    </row>
    <row r="49" spans="1:71" ht="17.25" hidden="1" customHeight="1" thickBot="1">
      <c r="A49" s="116"/>
      <c r="B49" s="115"/>
      <c r="C49" s="115"/>
      <c r="D49" s="114"/>
      <c r="E49" s="139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</row>
    <row r="50" spans="1:71" ht="17.25" hidden="1" customHeight="1">
      <c r="A50" s="1" t="s">
        <v>103</v>
      </c>
    </row>
    <row r="51" spans="1:71" ht="17.25" hidden="1" customHeight="1">
      <c r="A51" s="5" t="s">
        <v>102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</row>
    <row r="52" spans="1:71" ht="17.25" hidden="1" customHeight="1">
      <c r="A52" s="5" t="s">
        <v>101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</row>
    <row r="53" spans="1:71" ht="17.25" hidden="1" customHeight="1">
      <c r="A53" s="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</row>
    <row r="54" spans="1:71" ht="17.25" hidden="1" customHeight="1">
      <c r="A54" s="27" t="s">
        <v>142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</row>
    <row r="55" spans="1:71" ht="17.25" hidden="1" customHeight="1" thickBot="1">
      <c r="A55" s="136" t="s">
        <v>141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25" t="s">
        <v>121</v>
      </c>
      <c r="AQ55" s="25"/>
      <c r="AR55" s="25"/>
      <c r="AS55" s="25"/>
      <c r="AT55" s="25"/>
      <c r="AU55" s="25"/>
      <c r="AV55" s="25"/>
      <c r="AW55" s="25"/>
      <c r="AX55" s="25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</row>
    <row r="56" spans="1:71" ht="17.25" hidden="1" customHeight="1">
      <c r="A56" s="4" t="s">
        <v>68</v>
      </c>
      <c r="B56" s="4"/>
      <c r="C56" s="4"/>
      <c r="D56" s="15"/>
      <c r="E56" s="135" t="s">
        <v>140</v>
      </c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</row>
    <row r="57" spans="1:71" ht="17.25" hidden="1" customHeight="1">
      <c r="A57" s="135"/>
      <c r="B57" s="135"/>
      <c r="C57" s="135"/>
      <c r="D57" s="134"/>
      <c r="E57" s="134" t="s">
        <v>41</v>
      </c>
      <c r="F57" s="132"/>
      <c r="G57" s="132"/>
      <c r="H57" s="132" t="s">
        <v>139</v>
      </c>
      <c r="I57" s="132"/>
      <c r="J57" s="132"/>
      <c r="K57" s="133" t="s">
        <v>138</v>
      </c>
      <c r="L57" s="132"/>
      <c r="M57" s="132"/>
      <c r="N57" s="133" t="s">
        <v>137</v>
      </c>
      <c r="O57" s="132"/>
      <c r="P57" s="132"/>
      <c r="Q57" s="132"/>
      <c r="R57" s="132"/>
      <c r="S57" s="132"/>
      <c r="T57" s="132"/>
      <c r="U57" s="132"/>
      <c r="V57" s="132"/>
      <c r="W57" s="132"/>
      <c r="X57" s="133" t="s">
        <v>136</v>
      </c>
      <c r="Y57" s="132"/>
      <c r="Z57" s="132"/>
      <c r="AA57" s="133" t="s">
        <v>135</v>
      </c>
      <c r="AB57" s="132"/>
      <c r="AC57" s="132"/>
      <c r="AD57" s="132" t="s">
        <v>134</v>
      </c>
      <c r="AE57" s="132"/>
      <c r="AF57" s="132"/>
      <c r="AG57" s="129" t="s">
        <v>133</v>
      </c>
      <c r="AH57" s="131"/>
      <c r="AI57" s="19" t="s">
        <v>132</v>
      </c>
      <c r="AJ57" s="130"/>
      <c r="AK57" s="21"/>
      <c r="AL57" s="129" t="s">
        <v>131</v>
      </c>
      <c r="AM57" s="131"/>
      <c r="AN57" s="19" t="s">
        <v>130</v>
      </c>
      <c r="AO57" s="130"/>
      <c r="AP57" s="21"/>
      <c r="AQ57" s="19" t="s">
        <v>129</v>
      </c>
      <c r="AR57" s="130"/>
      <c r="AS57" s="21"/>
      <c r="AT57" s="129" t="s">
        <v>128</v>
      </c>
      <c r="AU57" s="128"/>
      <c r="AV57" s="128"/>
      <c r="AW57" s="129" t="s">
        <v>127</v>
      </c>
      <c r="AX57" s="128"/>
      <c r="AY57" s="125"/>
      <c r="AZ57" s="125"/>
      <c r="BA57" s="129" t="s">
        <v>128</v>
      </c>
      <c r="BB57" s="128"/>
      <c r="BC57" s="128"/>
      <c r="BD57" s="129" t="s">
        <v>127</v>
      </c>
      <c r="BE57" s="128"/>
      <c r="BF57" s="125"/>
      <c r="BG57" s="125"/>
      <c r="BH57" s="129" t="s">
        <v>128</v>
      </c>
      <c r="BI57" s="128"/>
      <c r="BJ57" s="128"/>
      <c r="BK57" s="129" t="s">
        <v>127</v>
      </c>
      <c r="BL57" s="128"/>
      <c r="BM57" s="125"/>
      <c r="BN57" s="125"/>
      <c r="BO57" s="129" t="s">
        <v>128</v>
      </c>
      <c r="BP57" s="128"/>
      <c r="BQ57" s="128"/>
      <c r="BR57" s="129" t="s">
        <v>127</v>
      </c>
      <c r="BS57" s="128"/>
    </row>
    <row r="58" spans="1:71" ht="17.25" hidden="1" customHeight="1">
      <c r="A58" s="2"/>
      <c r="B58" s="2"/>
      <c r="C58" s="2"/>
      <c r="D58" s="33"/>
      <c r="E58" s="2"/>
      <c r="F58" s="2"/>
      <c r="G58" s="2"/>
      <c r="H58" s="2"/>
      <c r="I58" s="2"/>
      <c r="J58" s="2"/>
      <c r="K58" s="127"/>
      <c r="L58" s="2"/>
      <c r="M58" s="2"/>
      <c r="N58" s="127"/>
      <c r="O58" s="2"/>
      <c r="P58" s="2"/>
      <c r="Q58" s="127"/>
      <c r="R58" s="2"/>
      <c r="S58" s="2"/>
      <c r="T58" s="127"/>
      <c r="U58" s="2"/>
      <c r="V58" s="2"/>
      <c r="W58" s="2"/>
      <c r="X58" s="127"/>
      <c r="Y58" s="2"/>
      <c r="Z58" s="2"/>
      <c r="AA58" s="127"/>
      <c r="AB58" s="2"/>
      <c r="AC58" s="2"/>
      <c r="AD58" s="2"/>
      <c r="AE58" s="2"/>
      <c r="AF58" s="2"/>
      <c r="AG58" s="125"/>
      <c r="AH58" s="126"/>
      <c r="AI58" s="2"/>
      <c r="AJ58" s="2"/>
      <c r="AK58" s="2"/>
      <c r="AL58" s="125"/>
      <c r="AM58" s="126"/>
      <c r="AN58" s="2"/>
      <c r="AO58" s="2"/>
      <c r="AP58" s="2"/>
      <c r="AQ58" s="2"/>
      <c r="AR58" s="2"/>
      <c r="AS58" s="2"/>
      <c r="AT58" s="125"/>
      <c r="AU58" s="125"/>
      <c r="AV58" s="125"/>
      <c r="AW58" s="125"/>
      <c r="AX58" s="125"/>
      <c r="AY58" s="2"/>
      <c r="AZ58" s="2"/>
      <c r="BA58" s="125"/>
      <c r="BB58" s="125"/>
      <c r="BC58" s="125"/>
      <c r="BD58" s="125"/>
      <c r="BE58" s="125"/>
      <c r="BF58" s="2"/>
      <c r="BG58" s="2"/>
      <c r="BH58" s="125"/>
      <c r="BI58" s="125"/>
      <c r="BJ58" s="125"/>
      <c r="BK58" s="125"/>
      <c r="BL58" s="125"/>
      <c r="BM58" s="2"/>
      <c r="BN58" s="2"/>
      <c r="BO58" s="125"/>
      <c r="BP58" s="125"/>
      <c r="BQ58" s="125"/>
      <c r="BR58" s="125"/>
      <c r="BS58" s="125"/>
    </row>
    <row r="59" spans="1:71" ht="17.25" hidden="1" customHeight="1">
      <c r="A59" s="121" t="str">
        <f>A6</f>
        <v>平成23年</v>
      </c>
      <c r="B59" s="120"/>
      <c r="C59" s="120"/>
      <c r="D59" s="119"/>
      <c r="E59" s="124">
        <f>SUM(H59:AX59)</f>
        <v>101261</v>
      </c>
      <c r="F59" s="124"/>
      <c r="G59" s="124"/>
      <c r="H59" s="124">
        <v>476</v>
      </c>
      <c r="I59" s="124"/>
      <c r="J59" s="124"/>
      <c r="K59" s="124">
        <v>1192</v>
      </c>
      <c r="L59" s="124"/>
      <c r="M59" s="124"/>
      <c r="N59" s="124">
        <v>1717</v>
      </c>
      <c r="O59" s="124"/>
      <c r="P59" s="124"/>
      <c r="Q59" s="124"/>
      <c r="R59" s="124"/>
      <c r="S59" s="124"/>
      <c r="T59" s="124"/>
      <c r="U59" s="124"/>
      <c r="V59" s="124"/>
      <c r="W59" s="124"/>
      <c r="X59" s="124">
        <v>2387</v>
      </c>
      <c r="Y59" s="124"/>
      <c r="Z59" s="124"/>
      <c r="AA59" s="124">
        <v>1625</v>
      </c>
      <c r="AB59" s="124"/>
      <c r="AC59" s="124"/>
      <c r="AD59" s="124">
        <v>4365</v>
      </c>
      <c r="AE59" s="124"/>
      <c r="AF59" s="124"/>
      <c r="AG59" s="124">
        <v>1334</v>
      </c>
      <c r="AH59" s="124"/>
      <c r="AI59" s="122">
        <v>1500</v>
      </c>
      <c r="AJ59" s="122"/>
      <c r="AK59" s="122"/>
      <c r="AL59" s="122">
        <v>556</v>
      </c>
      <c r="AM59" s="122"/>
      <c r="AN59" s="124">
        <v>30588</v>
      </c>
      <c r="AO59" s="124"/>
      <c r="AP59" s="124"/>
      <c r="AQ59" s="124">
        <v>42454</v>
      </c>
      <c r="AR59" s="124"/>
      <c r="AS59" s="124"/>
      <c r="AT59" s="122">
        <v>10971</v>
      </c>
      <c r="AU59" s="122"/>
      <c r="AV59" s="122"/>
      <c r="AW59" s="122">
        <v>2096</v>
      </c>
      <c r="AX59" s="122"/>
      <c r="AY59" s="123"/>
      <c r="AZ59" s="123"/>
      <c r="BA59" s="122">
        <v>10971</v>
      </c>
      <c r="BB59" s="122"/>
      <c r="BC59" s="122"/>
      <c r="BD59" s="122">
        <v>2096</v>
      </c>
      <c r="BE59" s="122"/>
      <c r="BF59" s="123"/>
      <c r="BG59" s="123"/>
      <c r="BH59" s="122">
        <v>10971</v>
      </c>
      <c r="BI59" s="122"/>
      <c r="BJ59" s="122"/>
      <c r="BK59" s="122">
        <v>2096</v>
      </c>
      <c r="BL59" s="122"/>
      <c r="BM59" s="123"/>
      <c r="BN59" s="123"/>
      <c r="BO59" s="122">
        <v>10971</v>
      </c>
      <c r="BP59" s="122"/>
      <c r="BQ59" s="122"/>
      <c r="BR59" s="122">
        <v>2096</v>
      </c>
      <c r="BS59" s="122"/>
    </row>
    <row r="60" spans="1:71" ht="17.25" hidden="1" customHeight="1">
      <c r="A60" s="121" t="str">
        <f>A7</f>
        <v>平成24年</v>
      </c>
      <c r="B60" s="120"/>
      <c r="C60" s="120"/>
      <c r="D60" s="119"/>
      <c r="E60" s="124">
        <f>SUM(H60:AX60)</f>
        <v>98248</v>
      </c>
      <c r="F60" s="124"/>
      <c r="G60" s="124"/>
      <c r="H60" s="124">
        <v>263</v>
      </c>
      <c r="I60" s="124"/>
      <c r="J60" s="124"/>
      <c r="K60" s="124">
        <v>792</v>
      </c>
      <c r="L60" s="124"/>
      <c r="M60" s="124"/>
      <c r="N60" s="124">
        <v>1457</v>
      </c>
      <c r="O60" s="124"/>
      <c r="P60" s="124"/>
      <c r="Q60" s="124"/>
      <c r="R60" s="124"/>
      <c r="S60" s="124"/>
      <c r="T60" s="124"/>
      <c r="U60" s="124"/>
      <c r="V60" s="124"/>
      <c r="W60" s="124"/>
      <c r="X60" s="124">
        <v>2183</v>
      </c>
      <c r="Y60" s="124"/>
      <c r="Z60" s="124"/>
      <c r="AA60" s="124">
        <v>1823</v>
      </c>
      <c r="AB60" s="124"/>
      <c r="AC60" s="124"/>
      <c r="AD60" s="124">
        <v>4908</v>
      </c>
      <c r="AE60" s="124"/>
      <c r="AF60" s="124"/>
      <c r="AG60" s="124">
        <v>693</v>
      </c>
      <c r="AH60" s="124"/>
      <c r="AI60" s="122">
        <v>1602</v>
      </c>
      <c r="AJ60" s="122"/>
      <c r="AK60" s="122"/>
      <c r="AL60" s="122">
        <v>535</v>
      </c>
      <c r="AM60" s="122"/>
      <c r="AN60" s="124">
        <v>33037</v>
      </c>
      <c r="AO60" s="124"/>
      <c r="AP60" s="124"/>
      <c r="AQ60" s="124">
        <v>39030</v>
      </c>
      <c r="AR60" s="124"/>
      <c r="AS60" s="124"/>
      <c r="AT60" s="122">
        <v>10700</v>
      </c>
      <c r="AU60" s="122"/>
      <c r="AV60" s="122"/>
      <c r="AW60" s="122">
        <v>1225</v>
      </c>
      <c r="AX60" s="122"/>
      <c r="AY60" s="123"/>
      <c r="AZ60" s="123"/>
      <c r="BA60" s="122">
        <v>10700</v>
      </c>
      <c r="BB60" s="122"/>
      <c r="BC60" s="122"/>
      <c r="BD60" s="122">
        <v>1225</v>
      </c>
      <c r="BE60" s="122"/>
      <c r="BF60" s="123"/>
      <c r="BG60" s="123"/>
      <c r="BH60" s="122">
        <v>10700</v>
      </c>
      <c r="BI60" s="122"/>
      <c r="BJ60" s="122"/>
      <c r="BK60" s="122">
        <v>1225</v>
      </c>
      <c r="BL60" s="122"/>
      <c r="BM60" s="123"/>
      <c r="BN60" s="123"/>
      <c r="BO60" s="122">
        <v>10700</v>
      </c>
      <c r="BP60" s="122"/>
      <c r="BQ60" s="122"/>
      <c r="BR60" s="122">
        <v>1225</v>
      </c>
      <c r="BS60" s="122"/>
    </row>
    <row r="61" spans="1:71" ht="17.25" hidden="1" customHeight="1">
      <c r="A61" s="121" t="str">
        <f>A8</f>
        <v>平成25年</v>
      </c>
      <c r="B61" s="120"/>
      <c r="C61" s="120"/>
      <c r="D61" s="119"/>
      <c r="E61" s="117">
        <f>SUM(H61:AX61)</f>
        <v>95422</v>
      </c>
      <c r="F61" s="117"/>
      <c r="G61" s="117"/>
      <c r="H61" s="117">
        <v>339</v>
      </c>
      <c r="I61" s="117"/>
      <c r="J61" s="117"/>
      <c r="K61" s="117">
        <v>1103</v>
      </c>
      <c r="L61" s="117"/>
      <c r="M61" s="117"/>
      <c r="N61" s="117">
        <v>1697</v>
      </c>
      <c r="O61" s="117"/>
      <c r="P61" s="117"/>
      <c r="Q61" s="117"/>
      <c r="R61" s="117"/>
      <c r="S61" s="117"/>
      <c r="T61" s="117"/>
      <c r="U61" s="117"/>
      <c r="V61" s="117"/>
      <c r="W61" s="117"/>
      <c r="X61" s="117">
        <v>2135</v>
      </c>
      <c r="Y61" s="117"/>
      <c r="Z61" s="117"/>
      <c r="AA61" s="117">
        <v>2117</v>
      </c>
      <c r="AB61" s="117"/>
      <c r="AC61" s="117"/>
      <c r="AD61" s="117">
        <v>4614</v>
      </c>
      <c r="AE61" s="117"/>
      <c r="AF61" s="117"/>
      <c r="AG61" s="117">
        <v>1026</v>
      </c>
      <c r="AH61" s="117"/>
      <c r="AI61" s="117">
        <v>1403</v>
      </c>
      <c r="AJ61" s="117"/>
      <c r="AK61" s="117"/>
      <c r="AL61" s="117">
        <v>426</v>
      </c>
      <c r="AM61" s="117"/>
      <c r="AN61" s="117">
        <v>35206</v>
      </c>
      <c r="AO61" s="117"/>
      <c r="AP61" s="117"/>
      <c r="AQ61" s="117">
        <v>34488</v>
      </c>
      <c r="AR61" s="117"/>
      <c r="AS61" s="117"/>
      <c r="AT61" s="117">
        <v>10054</v>
      </c>
      <c r="AU61" s="117"/>
      <c r="AV61" s="117"/>
      <c r="AW61" s="117">
        <v>814</v>
      </c>
      <c r="AX61" s="117"/>
      <c r="AY61" s="118"/>
      <c r="AZ61" s="118"/>
      <c r="BA61" s="117">
        <v>10054</v>
      </c>
      <c r="BB61" s="117"/>
      <c r="BC61" s="117"/>
      <c r="BD61" s="117">
        <v>814</v>
      </c>
      <c r="BE61" s="117"/>
      <c r="BF61" s="118"/>
      <c r="BG61" s="118"/>
      <c r="BH61" s="117">
        <v>10054</v>
      </c>
      <c r="BI61" s="117"/>
      <c r="BJ61" s="117"/>
      <c r="BK61" s="117">
        <v>814</v>
      </c>
      <c r="BL61" s="117"/>
      <c r="BM61" s="118"/>
      <c r="BN61" s="118"/>
      <c r="BO61" s="117">
        <v>10054</v>
      </c>
      <c r="BP61" s="117"/>
      <c r="BQ61" s="117"/>
      <c r="BR61" s="117">
        <v>814</v>
      </c>
      <c r="BS61" s="117"/>
    </row>
    <row r="62" spans="1:71" ht="17.25" hidden="1" customHeight="1">
      <c r="A62" s="121" t="str">
        <f>A9</f>
        <v>平成26年</v>
      </c>
      <c r="B62" s="120"/>
      <c r="C62" s="120"/>
      <c r="D62" s="119"/>
      <c r="E62" s="117">
        <f>SUM(H62:AX62)</f>
        <v>97972</v>
      </c>
      <c r="F62" s="117"/>
      <c r="G62" s="117"/>
      <c r="H62" s="117">
        <v>408</v>
      </c>
      <c r="I62" s="117"/>
      <c r="J62" s="117"/>
      <c r="K62" s="117">
        <v>1034</v>
      </c>
      <c r="L62" s="117"/>
      <c r="M62" s="117"/>
      <c r="N62" s="117">
        <v>1879</v>
      </c>
      <c r="O62" s="117"/>
      <c r="P62" s="117"/>
      <c r="Q62" s="117"/>
      <c r="R62" s="117"/>
      <c r="S62" s="117"/>
      <c r="T62" s="117"/>
      <c r="U62" s="117"/>
      <c r="V62" s="117"/>
      <c r="W62" s="117"/>
      <c r="X62" s="117">
        <v>2074</v>
      </c>
      <c r="Y62" s="117"/>
      <c r="Z62" s="117"/>
      <c r="AA62" s="117">
        <v>1937</v>
      </c>
      <c r="AB62" s="117"/>
      <c r="AC62" s="117"/>
      <c r="AD62" s="117">
        <v>4604</v>
      </c>
      <c r="AE62" s="117"/>
      <c r="AF62" s="117"/>
      <c r="AG62" s="117">
        <v>1204</v>
      </c>
      <c r="AH62" s="117"/>
      <c r="AI62" s="117">
        <v>1732</v>
      </c>
      <c r="AJ62" s="117"/>
      <c r="AK62" s="117"/>
      <c r="AL62" s="117">
        <v>446</v>
      </c>
      <c r="AM62" s="117"/>
      <c r="AN62" s="117">
        <v>34610</v>
      </c>
      <c r="AO62" s="117"/>
      <c r="AP62" s="117"/>
      <c r="AQ62" s="117">
        <v>36763</v>
      </c>
      <c r="AR62" s="117"/>
      <c r="AS62" s="117"/>
      <c r="AT62" s="117">
        <v>10506</v>
      </c>
      <c r="AU62" s="117"/>
      <c r="AV62" s="117"/>
      <c r="AW62" s="117">
        <v>775</v>
      </c>
      <c r="AX62" s="117"/>
      <c r="AY62" s="118"/>
      <c r="AZ62" s="118"/>
      <c r="BA62" s="117">
        <v>10506</v>
      </c>
      <c r="BB62" s="117"/>
      <c r="BC62" s="117"/>
      <c r="BD62" s="117">
        <v>775</v>
      </c>
      <c r="BE62" s="117"/>
      <c r="BF62" s="118"/>
      <c r="BG62" s="118"/>
      <c r="BH62" s="117">
        <v>10506</v>
      </c>
      <c r="BI62" s="117"/>
      <c r="BJ62" s="117"/>
      <c r="BK62" s="117">
        <v>775</v>
      </c>
      <c r="BL62" s="117"/>
      <c r="BM62" s="118"/>
      <c r="BN62" s="118"/>
      <c r="BO62" s="117">
        <v>10506</v>
      </c>
      <c r="BP62" s="117"/>
      <c r="BQ62" s="117"/>
      <c r="BR62" s="117">
        <v>775</v>
      </c>
      <c r="BS62" s="117"/>
    </row>
    <row r="63" spans="1:71" ht="17.25" hidden="1" customHeight="1">
      <c r="A63" s="121" t="str">
        <f>A10</f>
        <v>平成27年</v>
      </c>
      <c r="B63" s="120"/>
      <c r="C63" s="120"/>
      <c r="D63" s="119"/>
      <c r="E63" s="117">
        <v>95962</v>
      </c>
      <c r="F63" s="117"/>
      <c r="G63" s="117"/>
      <c r="H63" s="117">
        <v>293</v>
      </c>
      <c r="I63" s="117"/>
      <c r="J63" s="117"/>
      <c r="K63" s="117">
        <v>1230</v>
      </c>
      <c r="L63" s="117"/>
      <c r="M63" s="117"/>
      <c r="N63" s="117">
        <v>1686</v>
      </c>
      <c r="O63" s="117"/>
      <c r="P63" s="117"/>
      <c r="Q63" s="117"/>
      <c r="R63" s="117"/>
      <c r="S63" s="117"/>
      <c r="T63" s="117"/>
      <c r="U63" s="117"/>
      <c r="V63" s="117"/>
      <c r="W63" s="117"/>
      <c r="X63" s="117">
        <v>1846</v>
      </c>
      <c r="Y63" s="117"/>
      <c r="Z63" s="117"/>
      <c r="AA63" s="117">
        <v>1811</v>
      </c>
      <c r="AB63" s="117"/>
      <c r="AC63" s="117"/>
      <c r="AD63" s="117">
        <v>4599</v>
      </c>
      <c r="AE63" s="117"/>
      <c r="AF63" s="117"/>
      <c r="AG63" s="117">
        <v>1139</v>
      </c>
      <c r="AH63" s="117"/>
      <c r="AI63" s="117">
        <v>1454</v>
      </c>
      <c r="AJ63" s="117"/>
      <c r="AK63" s="117"/>
      <c r="AL63" s="117">
        <v>364</v>
      </c>
      <c r="AM63" s="117"/>
      <c r="AN63" s="117">
        <v>34118</v>
      </c>
      <c r="AO63" s="117"/>
      <c r="AP63" s="117"/>
      <c r="AQ63" s="117">
        <v>36657</v>
      </c>
      <c r="AR63" s="117"/>
      <c r="AS63" s="117"/>
      <c r="AT63" s="117">
        <v>10172</v>
      </c>
      <c r="AU63" s="117"/>
      <c r="AV63" s="117"/>
      <c r="AW63" s="117">
        <v>593</v>
      </c>
      <c r="AX63" s="117"/>
      <c r="AY63" s="118"/>
      <c r="AZ63" s="118"/>
      <c r="BA63" s="117">
        <v>10172</v>
      </c>
      <c r="BB63" s="117"/>
      <c r="BC63" s="117"/>
      <c r="BD63" s="117">
        <v>593</v>
      </c>
      <c r="BE63" s="117"/>
      <c r="BF63" s="118"/>
      <c r="BG63" s="118"/>
      <c r="BH63" s="117">
        <v>10172</v>
      </c>
      <c r="BI63" s="117"/>
      <c r="BJ63" s="117"/>
      <c r="BK63" s="117">
        <v>593</v>
      </c>
      <c r="BL63" s="117"/>
      <c r="BM63" s="118"/>
      <c r="BN63" s="118"/>
      <c r="BO63" s="117">
        <v>10172</v>
      </c>
      <c r="BP63" s="117"/>
      <c r="BQ63" s="117"/>
      <c r="BR63" s="117">
        <v>593</v>
      </c>
      <c r="BS63" s="117"/>
    </row>
    <row r="64" spans="1:71" ht="17.25" hidden="1" customHeight="1">
      <c r="A64" s="121" t="s">
        <v>126</v>
      </c>
      <c r="B64" s="120"/>
      <c r="C64" s="120"/>
      <c r="D64" s="119"/>
      <c r="E64" s="117">
        <f>SUM(H64:AX64)</f>
        <v>97970</v>
      </c>
      <c r="F64" s="117"/>
      <c r="G64" s="117"/>
      <c r="H64" s="117">
        <v>331</v>
      </c>
      <c r="I64" s="117"/>
      <c r="J64" s="117"/>
      <c r="K64" s="117">
        <v>1347</v>
      </c>
      <c r="L64" s="117"/>
      <c r="M64" s="117"/>
      <c r="N64" s="117">
        <v>1518</v>
      </c>
      <c r="O64" s="117"/>
      <c r="P64" s="117"/>
      <c r="Q64" s="117"/>
      <c r="R64" s="117"/>
      <c r="S64" s="117"/>
      <c r="T64" s="117"/>
      <c r="U64" s="117"/>
      <c r="V64" s="117"/>
      <c r="W64" s="117"/>
      <c r="X64" s="117">
        <v>1987</v>
      </c>
      <c r="Y64" s="117"/>
      <c r="Z64" s="117"/>
      <c r="AA64" s="117">
        <v>1875</v>
      </c>
      <c r="AB64" s="117"/>
      <c r="AC64" s="117"/>
      <c r="AD64" s="117">
        <v>4215</v>
      </c>
      <c r="AE64" s="117"/>
      <c r="AF64" s="117"/>
      <c r="AG64" s="117">
        <v>1243</v>
      </c>
      <c r="AH64" s="117"/>
      <c r="AI64" s="117">
        <v>1461</v>
      </c>
      <c r="AJ64" s="117"/>
      <c r="AK64" s="117"/>
      <c r="AL64" s="117">
        <v>457</v>
      </c>
      <c r="AM64" s="117"/>
      <c r="AN64" s="117">
        <v>36354</v>
      </c>
      <c r="AO64" s="117"/>
      <c r="AP64" s="117"/>
      <c r="AQ64" s="117">
        <v>35834</v>
      </c>
      <c r="AR64" s="117"/>
      <c r="AS64" s="117"/>
      <c r="AT64" s="117">
        <v>10938</v>
      </c>
      <c r="AU64" s="117"/>
      <c r="AV64" s="117"/>
      <c r="AW64" s="117">
        <v>410</v>
      </c>
      <c r="AX64" s="117"/>
      <c r="AY64" s="118"/>
      <c r="AZ64" s="118"/>
      <c r="BA64" s="117">
        <v>10938</v>
      </c>
      <c r="BB64" s="117"/>
      <c r="BC64" s="117"/>
      <c r="BD64" s="117">
        <v>410</v>
      </c>
      <c r="BE64" s="117"/>
      <c r="BF64" s="118"/>
      <c r="BG64" s="118"/>
      <c r="BH64" s="117">
        <v>10938</v>
      </c>
      <c r="BI64" s="117"/>
      <c r="BJ64" s="117"/>
      <c r="BK64" s="117">
        <v>410</v>
      </c>
      <c r="BL64" s="117"/>
      <c r="BM64" s="118"/>
      <c r="BN64" s="118"/>
      <c r="BO64" s="117">
        <v>10938</v>
      </c>
      <c r="BP64" s="117"/>
      <c r="BQ64" s="117"/>
      <c r="BR64" s="117">
        <v>410</v>
      </c>
      <c r="BS64" s="117"/>
    </row>
    <row r="65" spans="1:71" ht="17.25" hidden="1" customHeight="1">
      <c r="A65" s="121" t="s">
        <v>125</v>
      </c>
      <c r="B65" s="120"/>
      <c r="C65" s="120"/>
      <c r="D65" s="119"/>
      <c r="E65" s="117">
        <f>SUM(H65:AX65)</f>
        <v>88600</v>
      </c>
      <c r="F65" s="117"/>
      <c r="G65" s="117"/>
      <c r="H65" s="117">
        <v>281</v>
      </c>
      <c r="I65" s="117"/>
      <c r="J65" s="117"/>
      <c r="K65" s="117">
        <v>1238</v>
      </c>
      <c r="L65" s="117"/>
      <c r="M65" s="117"/>
      <c r="N65" s="117">
        <v>1284</v>
      </c>
      <c r="O65" s="117"/>
      <c r="P65" s="117"/>
      <c r="Q65" s="117"/>
      <c r="R65" s="117"/>
      <c r="S65" s="117"/>
      <c r="T65" s="117"/>
      <c r="U65" s="117"/>
      <c r="V65" s="117"/>
      <c r="W65" s="117"/>
      <c r="X65" s="117">
        <v>1778</v>
      </c>
      <c r="Y65" s="117"/>
      <c r="Z65" s="117"/>
      <c r="AA65" s="117">
        <v>1838</v>
      </c>
      <c r="AB65" s="117"/>
      <c r="AC65" s="117"/>
      <c r="AD65" s="117">
        <v>3935</v>
      </c>
      <c r="AE65" s="117"/>
      <c r="AF65" s="117"/>
      <c r="AG65" s="117">
        <v>1130</v>
      </c>
      <c r="AH65" s="117"/>
      <c r="AI65" s="117">
        <v>1423</v>
      </c>
      <c r="AJ65" s="117"/>
      <c r="AK65" s="117"/>
      <c r="AL65" s="117">
        <v>456</v>
      </c>
      <c r="AM65" s="117"/>
      <c r="AN65" s="117">
        <v>35446</v>
      </c>
      <c r="AO65" s="117"/>
      <c r="AP65" s="117"/>
      <c r="AQ65" s="117">
        <v>30292</v>
      </c>
      <c r="AR65" s="117"/>
      <c r="AS65" s="117"/>
      <c r="AT65" s="117">
        <v>9227</v>
      </c>
      <c r="AU65" s="117"/>
      <c r="AV65" s="117"/>
      <c r="AW65" s="117">
        <v>272</v>
      </c>
      <c r="AX65" s="117"/>
      <c r="AY65" s="118"/>
      <c r="AZ65" s="118"/>
      <c r="BA65" s="117">
        <v>9227</v>
      </c>
      <c r="BB65" s="117"/>
      <c r="BC65" s="117"/>
      <c r="BD65" s="117">
        <v>272</v>
      </c>
      <c r="BE65" s="117"/>
      <c r="BF65" s="118"/>
      <c r="BG65" s="118"/>
      <c r="BH65" s="117">
        <v>9227</v>
      </c>
      <c r="BI65" s="117"/>
      <c r="BJ65" s="117"/>
      <c r="BK65" s="117">
        <v>272</v>
      </c>
      <c r="BL65" s="117"/>
      <c r="BM65" s="118"/>
      <c r="BN65" s="118"/>
      <c r="BO65" s="117">
        <v>9227</v>
      </c>
      <c r="BP65" s="117"/>
      <c r="BQ65" s="117"/>
      <c r="BR65" s="117">
        <v>272</v>
      </c>
      <c r="BS65" s="117"/>
    </row>
    <row r="66" spans="1:71" ht="17.25" hidden="1" customHeight="1">
      <c r="A66" s="121" t="s">
        <v>124</v>
      </c>
      <c r="B66" s="120"/>
      <c r="C66" s="120"/>
      <c r="D66" s="119"/>
      <c r="E66" s="117">
        <f>SUM(H66:AX66)</f>
        <v>81808</v>
      </c>
      <c r="F66" s="117"/>
      <c r="G66" s="117"/>
      <c r="H66" s="117">
        <v>238</v>
      </c>
      <c r="I66" s="117"/>
      <c r="J66" s="117"/>
      <c r="K66" s="117">
        <v>1193</v>
      </c>
      <c r="L66" s="117"/>
      <c r="M66" s="117"/>
      <c r="N66" s="117">
        <v>1153</v>
      </c>
      <c r="O66" s="117"/>
      <c r="P66" s="117"/>
      <c r="Q66" s="117"/>
      <c r="R66" s="117"/>
      <c r="S66" s="117"/>
      <c r="T66" s="117"/>
      <c r="U66" s="117"/>
      <c r="V66" s="117"/>
      <c r="W66" s="117"/>
      <c r="X66" s="117">
        <v>1426</v>
      </c>
      <c r="Y66" s="117"/>
      <c r="Z66" s="117"/>
      <c r="AA66" s="117">
        <v>1675</v>
      </c>
      <c r="AB66" s="117"/>
      <c r="AC66" s="117"/>
      <c r="AD66" s="117">
        <v>3303</v>
      </c>
      <c r="AE66" s="117"/>
      <c r="AF66" s="117"/>
      <c r="AG66" s="117">
        <v>899</v>
      </c>
      <c r="AH66" s="117"/>
      <c r="AI66" s="117">
        <v>1137</v>
      </c>
      <c r="AJ66" s="117"/>
      <c r="AK66" s="117"/>
      <c r="AL66" s="117">
        <v>380</v>
      </c>
      <c r="AM66" s="117"/>
      <c r="AN66" s="117">
        <v>34030</v>
      </c>
      <c r="AO66" s="117"/>
      <c r="AP66" s="117"/>
      <c r="AQ66" s="117">
        <v>27765</v>
      </c>
      <c r="AR66" s="117"/>
      <c r="AS66" s="117"/>
      <c r="AT66" s="117">
        <v>8417</v>
      </c>
      <c r="AU66" s="117"/>
      <c r="AV66" s="117"/>
      <c r="AW66" s="117">
        <v>192</v>
      </c>
      <c r="AX66" s="117"/>
      <c r="AY66" s="118"/>
      <c r="AZ66" s="118"/>
      <c r="BA66" s="117">
        <v>8417</v>
      </c>
      <c r="BB66" s="117"/>
      <c r="BC66" s="117"/>
      <c r="BD66" s="117">
        <v>192</v>
      </c>
      <c r="BE66" s="117"/>
      <c r="BF66" s="118"/>
      <c r="BG66" s="118"/>
      <c r="BH66" s="117">
        <v>8417</v>
      </c>
      <c r="BI66" s="117"/>
      <c r="BJ66" s="117"/>
      <c r="BK66" s="117">
        <v>192</v>
      </c>
      <c r="BL66" s="117"/>
      <c r="BM66" s="118"/>
      <c r="BN66" s="118"/>
      <c r="BO66" s="117">
        <v>8417</v>
      </c>
      <c r="BP66" s="117"/>
      <c r="BQ66" s="117"/>
      <c r="BR66" s="117">
        <v>192</v>
      </c>
      <c r="BS66" s="117"/>
    </row>
    <row r="67" spans="1:71" ht="17.25" hidden="1" customHeight="1">
      <c r="A67" s="121" t="s">
        <v>123</v>
      </c>
      <c r="B67" s="120"/>
      <c r="C67" s="120"/>
      <c r="D67" s="119"/>
      <c r="E67" s="117">
        <f>SUM(H67:AX67)</f>
        <v>76944</v>
      </c>
      <c r="F67" s="117"/>
      <c r="G67" s="117"/>
      <c r="H67" s="117">
        <v>189</v>
      </c>
      <c r="I67" s="117"/>
      <c r="J67" s="117"/>
      <c r="K67" s="117">
        <v>981</v>
      </c>
      <c r="L67" s="117"/>
      <c r="M67" s="117"/>
      <c r="N67" s="117">
        <v>908</v>
      </c>
      <c r="O67" s="117"/>
      <c r="P67" s="117"/>
      <c r="Q67" s="117"/>
      <c r="R67" s="117"/>
      <c r="S67" s="117"/>
      <c r="T67" s="117"/>
      <c r="U67" s="117"/>
      <c r="V67" s="117"/>
      <c r="W67" s="117"/>
      <c r="X67" s="117">
        <v>1717</v>
      </c>
      <c r="Y67" s="117"/>
      <c r="Z67" s="117"/>
      <c r="AA67" s="117">
        <v>1615</v>
      </c>
      <c r="AB67" s="117"/>
      <c r="AC67" s="117"/>
      <c r="AD67" s="117">
        <v>2889</v>
      </c>
      <c r="AE67" s="117"/>
      <c r="AF67" s="117"/>
      <c r="AG67" s="117">
        <v>863</v>
      </c>
      <c r="AH67" s="117"/>
      <c r="AI67" s="117">
        <v>1027</v>
      </c>
      <c r="AJ67" s="117"/>
      <c r="AK67" s="117"/>
      <c r="AL67" s="117">
        <v>220</v>
      </c>
      <c r="AM67" s="117"/>
      <c r="AN67" s="117">
        <v>34352</v>
      </c>
      <c r="AO67" s="117"/>
      <c r="AP67" s="117"/>
      <c r="AQ67" s="117">
        <v>24783</v>
      </c>
      <c r="AR67" s="117"/>
      <c r="AS67" s="117"/>
      <c r="AT67" s="117">
        <v>7168</v>
      </c>
      <c r="AU67" s="117"/>
      <c r="AV67" s="117"/>
      <c r="AW67" s="117">
        <v>232</v>
      </c>
      <c r="AX67" s="117"/>
      <c r="AY67" s="118"/>
      <c r="AZ67" s="118"/>
      <c r="BA67" s="117">
        <v>7168</v>
      </c>
      <c r="BB67" s="117"/>
      <c r="BC67" s="117"/>
      <c r="BD67" s="117">
        <v>232</v>
      </c>
      <c r="BE67" s="117"/>
      <c r="BF67" s="118"/>
      <c r="BG67" s="118"/>
      <c r="BH67" s="117">
        <v>7168</v>
      </c>
      <c r="BI67" s="117"/>
      <c r="BJ67" s="117"/>
      <c r="BK67" s="117">
        <v>232</v>
      </c>
      <c r="BL67" s="117"/>
      <c r="BM67" s="118"/>
      <c r="BN67" s="118"/>
      <c r="BO67" s="117">
        <v>7168</v>
      </c>
      <c r="BP67" s="117"/>
      <c r="BQ67" s="117"/>
      <c r="BR67" s="117">
        <v>232</v>
      </c>
      <c r="BS67" s="117"/>
    </row>
    <row r="68" spans="1:71" ht="17.25" hidden="1" customHeight="1" thickBot="1">
      <c r="A68" s="116"/>
      <c r="B68" s="115"/>
      <c r="C68" s="115"/>
      <c r="D68" s="114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3"/>
      <c r="AB68" s="113"/>
      <c r="AC68" s="113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2"/>
      <c r="AZ68" s="112"/>
      <c r="BA68" s="111"/>
      <c r="BB68" s="111"/>
      <c r="BC68" s="111"/>
      <c r="BD68" s="111"/>
      <c r="BE68" s="111"/>
      <c r="BF68" s="112"/>
      <c r="BG68" s="112"/>
      <c r="BH68" s="111"/>
      <c r="BI68" s="111"/>
      <c r="BJ68" s="111"/>
      <c r="BK68" s="111"/>
      <c r="BL68" s="111"/>
      <c r="BM68" s="112"/>
      <c r="BN68" s="112"/>
      <c r="BO68" s="111"/>
      <c r="BP68" s="111"/>
      <c r="BQ68" s="111"/>
      <c r="BR68" s="111"/>
      <c r="BS68" s="111"/>
    </row>
    <row r="69" spans="1:71" ht="17.25" hidden="1" customHeight="1">
      <c r="A69" s="5" t="s">
        <v>103</v>
      </c>
      <c r="B69" s="56"/>
      <c r="C69" s="56"/>
      <c r="D69" s="56"/>
      <c r="E69" s="56"/>
      <c r="F69" s="56"/>
      <c r="G69" s="56"/>
      <c r="H69" s="56"/>
      <c r="I69" s="56"/>
      <c r="J69" s="56"/>
      <c r="K69" s="110"/>
      <c r="L69" s="56"/>
      <c r="M69" s="56"/>
      <c r="N69" s="110"/>
      <c r="O69" s="56"/>
      <c r="P69" s="56"/>
      <c r="Q69" s="110"/>
      <c r="R69" s="56"/>
      <c r="S69" s="56"/>
      <c r="T69" s="110"/>
      <c r="U69" s="56"/>
      <c r="V69" s="56"/>
      <c r="W69" s="56"/>
      <c r="X69" s="110"/>
      <c r="Y69" s="56"/>
      <c r="Z69" s="56"/>
      <c r="AA69" s="110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Y69" s="56"/>
      <c r="AZ69" s="56"/>
      <c r="BA69" s="56"/>
      <c r="BB69" s="56"/>
      <c r="BF69" s="56"/>
      <c r="BG69" s="56"/>
      <c r="BH69" s="56"/>
      <c r="BI69" s="56"/>
      <c r="BM69" s="56"/>
      <c r="BN69" s="56"/>
      <c r="BO69" s="56"/>
      <c r="BP69" s="56"/>
    </row>
    <row r="70" spans="1:71" ht="17.25" hidden="1" customHeight="1">
      <c r="A70" s="5" t="s">
        <v>102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</row>
    <row r="71" spans="1:71" ht="20.100000000000001" customHeight="1" thickBot="1">
      <c r="A71" s="1" t="s">
        <v>122</v>
      </c>
      <c r="AP71" s="109" t="s">
        <v>121</v>
      </c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</row>
    <row r="72" spans="1:71" ht="26.1" customHeight="1">
      <c r="A72" s="24" t="s">
        <v>120</v>
      </c>
      <c r="B72" s="23"/>
      <c r="C72" s="23"/>
      <c r="D72" s="23"/>
      <c r="E72" s="23"/>
      <c r="F72" s="23"/>
      <c r="G72" s="23"/>
      <c r="H72" s="23"/>
      <c r="I72" s="24" t="s">
        <v>119</v>
      </c>
      <c r="J72" s="23"/>
      <c r="K72" s="23"/>
      <c r="L72" s="23"/>
      <c r="M72" s="23"/>
      <c r="N72" s="23"/>
      <c r="O72" s="23"/>
      <c r="P72" s="23" t="s">
        <v>118</v>
      </c>
      <c r="Q72" s="23"/>
      <c r="R72" s="23"/>
      <c r="S72" s="23"/>
      <c r="T72" s="23"/>
      <c r="U72" s="23"/>
      <c r="V72" s="23"/>
      <c r="W72" s="23" t="s">
        <v>117</v>
      </c>
      <c r="X72" s="23"/>
      <c r="Y72" s="23"/>
      <c r="Z72" s="23"/>
      <c r="AA72" s="23"/>
      <c r="AB72" s="23"/>
      <c r="AC72" s="23"/>
      <c r="AD72" s="23" t="s">
        <v>116</v>
      </c>
      <c r="AE72" s="23"/>
      <c r="AF72" s="23"/>
      <c r="AG72" s="23"/>
      <c r="AH72" s="23"/>
      <c r="AI72" s="23"/>
      <c r="AJ72" s="23"/>
      <c r="AK72" s="23" t="s">
        <v>115</v>
      </c>
      <c r="AL72" s="23"/>
      <c r="AM72" s="23"/>
      <c r="AN72" s="23"/>
      <c r="AO72" s="23"/>
      <c r="AP72" s="23"/>
      <c r="AQ72" s="23"/>
      <c r="AR72" s="23" t="s">
        <v>114</v>
      </c>
      <c r="AS72" s="23"/>
      <c r="AT72" s="23"/>
      <c r="AU72" s="23"/>
      <c r="AV72" s="23"/>
      <c r="AW72" s="23"/>
      <c r="AX72" s="22"/>
      <c r="AY72" s="23" t="s">
        <v>113</v>
      </c>
      <c r="AZ72" s="23"/>
      <c r="BA72" s="23"/>
      <c r="BB72" s="23"/>
      <c r="BC72" s="23"/>
      <c r="BD72" s="23"/>
      <c r="BE72" s="22"/>
      <c r="BF72" s="23" t="s">
        <v>112</v>
      </c>
      <c r="BG72" s="23"/>
      <c r="BH72" s="23"/>
      <c r="BI72" s="23"/>
      <c r="BJ72" s="23"/>
      <c r="BK72" s="23"/>
      <c r="BL72" s="22"/>
      <c r="BM72" s="23" t="s">
        <v>111</v>
      </c>
      <c r="BN72" s="23"/>
      <c r="BO72" s="23"/>
      <c r="BP72" s="23"/>
      <c r="BQ72" s="23"/>
      <c r="BR72" s="23"/>
      <c r="BS72" s="22"/>
    </row>
    <row r="73" spans="1:71" ht="24.75" customHeight="1">
      <c r="A73" s="108" t="s">
        <v>110</v>
      </c>
      <c r="B73" s="108"/>
      <c r="C73" s="108"/>
      <c r="D73" s="108"/>
      <c r="E73" s="108"/>
      <c r="F73" s="108"/>
      <c r="G73" s="108"/>
      <c r="H73" s="107"/>
      <c r="I73" s="106">
        <f>SUM(I74:O78)</f>
        <v>25362</v>
      </c>
      <c r="J73" s="105"/>
      <c r="K73" s="105"/>
      <c r="L73" s="105"/>
      <c r="M73" s="105"/>
      <c r="N73" s="105"/>
      <c r="O73" s="105"/>
      <c r="P73" s="106">
        <f>SUM(P74:V78)</f>
        <v>26334</v>
      </c>
      <c r="Q73" s="105"/>
      <c r="R73" s="105"/>
      <c r="S73" s="105"/>
      <c r="T73" s="105"/>
      <c r="U73" s="105"/>
      <c r="V73" s="105"/>
      <c r="W73" s="106">
        <v>23795</v>
      </c>
      <c r="X73" s="105"/>
      <c r="Y73" s="105"/>
      <c r="Z73" s="105"/>
      <c r="AA73" s="105"/>
      <c r="AB73" s="105"/>
      <c r="AC73" s="105"/>
      <c r="AD73" s="106">
        <f>SUM(AD74:AJ78)</f>
        <v>22745</v>
      </c>
      <c r="AE73" s="105"/>
      <c r="AF73" s="105"/>
      <c r="AG73" s="105"/>
      <c r="AH73" s="105"/>
      <c r="AI73" s="105"/>
      <c r="AJ73" s="105"/>
      <c r="AK73" s="106">
        <f>SUM(AK74:AQ78)</f>
        <v>22030</v>
      </c>
      <c r="AL73" s="105"/>
      <c r="AM73" s="105"/>
      <c r="AN73" s="105"/>
      <c r="AO73" s="105"/>
      <c r="AP73" s="105"/>
      <c r="AQ73" s="105"/>
      <c r="AR73" s="106">
        <f>SUM(AR74:AX78)</f>
        <v>16364</v>
      </c>
      <c r="AS73" s="105"/>
      <c r="AT73" s="105"/>
      <c r="AU73" s="105"/>
      <c r="AV73" s="105"/>
      <c r="AW73" s="105"/>
      <c r="AX73" s="105"/>
      <c r="AY73" s="106">
        <f>SUM(AY74:BE78)</f>
        <v>16131</v>
      </c>
      <c r="AZ73" s="105"/>
      <c r="BA73" s="105"/>
      <c r="BB73" s="105"/>
      <c r="BC73" s="105"/>
      <c r="BD73" s="105"/>
      <c r="BE73" s="105"/>
      <c r="BF73" s="106">
        <f>SUM(BF74:BL78)</f>
        <v>13045</v>
      </c>
      <c r="BG73" s="105"/>
      <c r="BH73" s="105"/>
      <c r="BI73" s="105"/>
      <c r="BJ73" s="105"/>
      <c r="BK73" s="105"/>
      <c r="BL73" s="105"/>
      <c r="BM73" s="106">
        <f>SUM(BM74:BS78)</f>
        <v>15108</v>
      </c>
      <c r="BN73" s="105"/>
      <c r="BO73" s="105"/>
      <c r="BP73" s="105"/>
      <c r="BQ73" s="105"/>
      <c r="BR73" s="105"/>
      <c r="BS73" s="105"/>
    </row>
    <row r="74" spans="1:71" ht="24.75" customHeight="1">
      <c r="A74" s="39" t="s">
        <v>109</v>
      </c>
      <c r="B74" s="39"/>
      <c r="C74" s="39"/>
      <c r="D74" s="39"/>
      <c r="E74" s="39"/>
      <c r="F74" s="39"/>
      <c r="G74" s="39"/>
      <c r="H74" s="38"/>
      <c r="I74" s="104">
        <v>19102</v>
      </c>
      <c r="J74" s="104"/>
      <c r="K74" s="104"/>
      <c r="L74" s="104"/>
      <c r="M74" s="104"/>
      <c r="N74" s="104"/>
      <c r="O74" s="104"/>
      <c r="P74" s="104">
        <v>20395</v>
      </c>
      <c r="Q74" s="104"/>
      <c r="R74" s="104"/>
      <c r="S74" s="104"/>
      <c r="T74" s="104"/>
      <c r="U74" s="104"/>
      <c r="V74" s="104"/>
      <c r="W74" s="104">
        <v>18996</v>
      </c>
      <c r="X74" s="104"/>
      <c r="Y74" s="104"/>
      <c r="Z74" s="104"/>
      <c r="AA74" s="104"/>
      <c r="AB74" s="104"/>
      <c r="AC74" s="104"/>
      <c r="AD74" s="104">
        <v>18637</v>
      </c>
      <c r="AE74" s="104"/>
      <c r="AF74" s="104"/>
      <c r="AG74" s="104"/>
      <c r="AH74" s="104"/>
      <c r="AI74" s="104"/>
      <c r="AJ74" s="104"/>
      <c r="AK74" s="104">
        <v>18505</v>
      </c>
      <c r="AL74" s="104"/>
      <c r="AM74" s="104"/>
      <c r="AN74" s="104"/>
      <c r="AO74" s="104"/>
      <c r="AP74" s="104"/>
      <c r="AQ74" s="104"/>
      <c r="AR74" s="104">
        <v>13590</v>
      </c>
      <c r="AS74" s="104"/>
      <c r="AT74" s="104"/>
      <c r="AU74" s="104"/>
      <c r="AV74" s="104"/>
      <c r="AW74" s="104"/>
      <c r="AX74" s="104"/>
      <c r="AY74" s="104">
        <v>13580</v>
      </c>
      <c r="AZ74" s="104"/>
      <c r="BA74" s="104"/>
      <c r="BB74" s="104"/>
      <c r="BC74" s="104"/>
      <c r="BD74" s="104"/>
      <c r="BE74" s="104"/>
      <c r="BF74" s="104">
        <v>11275</v>
      </c>
      <c r="BG74" s="104"/>
      <c r="BH74" s="104"/>
      <c r="BI74" s="104"/>
      <c r="BJ74" s="104"/>
      <c r="BK74" s="104"/>
      <c r="BL74" s="104"/>
      <c r="BM74" s="104">
        <v>13414</v>
      </c>
      <c r="BN74" s="104"/>
      <c r="BO74" s="104"/>
      <c r="BP74" s="104"/>
      <c r="BQ74" s="104"/>
      <c r="BR74" s="104"/>
      <c r="BS74" s="104"/>
    </row>
    <row r="75" spans="1:71" ht="24.75" customHeight="1">
      <c r="A75" s="39" t="s">
        <v>108</v>
      </c>
      <c r="B75" s="39"/>
      <c r="C75" s="39"/>
      <c r="D75" s="39"/>
      <c r="E75" s="39"/>
      <c r="F75" s="39"/>
      <c r="G75" s="39"/>
      <c r="H75" s="38"/>
      <c r="I75" s="104">
        <v>927</v>
      </c>
      <c r="J75" s="104"/>
      <c r="K75" s="104"/>
      <c r="L75" s="104"/>
      <c r="M75" s="104"/>
      <c r="N75" s="104"/>
      <c r="O75" s="104"/>
      <c r="P75" s="104">
        <v>935</v>
      </c>
      <c r="Q75" s="104"/>
      <c r="R75" s="104"/>
      <c r="S75" s="104"/>
      <c r="T75" s="104"/>
      <c r="U75" s="104"/>
      <c r="V75" s="104"/>
      <c r="W75" s="104">
        <v>335</v>
      </c>
      <c r="X75" s="104"/>
      <c r="Y75" s="104"/>
      <c r="Z75" s="104"/>
      <c r="AA75" s="104"/>
      <c r="AB75" s="104"/>
      <c r="AC75" s="104"/>
      <c r="AD75" s="104">
        <v>157</v>
      </c>
      <c r="AE75" s="104"/>
      <c r="AF75" s="104"/>
      <c r="AG75" s="104"/>
      <c r="AH75" s="104"/>
      <c r="AI75" s="104"/>
      <c r="AJ75" s="104"/>
      <c r="AK75" s="104">
        <v>188</v>
      </c>
      <c r="AL75" s="104"/>
      <c r="AM75" s="104"/>
      <c r="AN75" s="104"/>
      <c r="AO75" s="104"/>
      <c r="AP75" s="104"/>
      <c r="AQ75" s="104"/>
      <c r="AR75" s="104">
        <v>141</v>
      </c>
      <c r="AS75" s="104"/>
      <c r="AT75" s="104"/>
      <c r="AU75" s="104"/>
      <c r="AV75" s="104"/>
      <c r="AW75" s="104"/>
      <c r="AX75" s="104"/>
      <c r="AY75" s="104">
        <v>128</v>
      </c>
      <c r="AZ75" s="104"/>
      <c r="BA75" s="104"/>
      <c r="BB75" s="104"/>
      <c r="BC75" s="104"/>
      <c r="BD75" s="104"/>
      <c r="BE75" s="104"/>
      <c r="BF75" s="104">
        <v>146</v>
      </c>
      <c r="BG75" s="104"/>
      <c r="BH75" s="104"/>
      <c r="BI75" s="104"/>
      <c r="BJ75" s="104"/>
      <c r="BK75" s="104"/>
      <c r="BL75" s="104"/>
      <c r="BM75" s="104">
        <v>196</v>
      </c>
      <c r="BN75" s="104"/>
      <c r="BO75" s="104"/>
      <c r="BP75" s="104"/>
      <c r="BQ75" s="104"/>
      <c r="BR75" s="104"/>
      <c r="BS75" s="104"/>
    </row>
    <row r="76" spans="1:71" ht="24.75" customHeight="1">
      <c r="A76" s="39" t="s">
        <v>107</v>
      </c>
      <c r="B76" s="39"/>
      <c r="C76" s="39"/>
      <c r="D76" s="39"/>
      <c r="E76" s="39"/>
      <c r="F76" s="39"/>
      <c r="G76" s="39"/>
      <c r="H76" s="38"/>
      <c r="I76" s="104">
        <v>537</v>
      </c>
      <c r="J76" s="104"/>
      <c r="K76" s="104"/>
      <c r="L76" s="104"/>
      <c r="M76" s="104"/>
      <c r="N76" s="104"/>
      <c r="O76" s="104"/>
      <c r="P76" s="104">
        <v>541</v>
      </c>
      <c r="Q76" s="104"/>
      <c r="R76" s="104"/>
      <c r="S76" s="104"/>
      <c r="T76" s="104"/>
      <c r="U76" s="104"/>
      <c r="V76" s="104"/>
      <c r="W76" s="104">
        <v>525</v>
      </c>
      <c r="X76" s="104"/>
      <c r="Y76" s="104"/>
      <c r="Z76" s="104"/>
      <c r="AA76" s="104"/>
      <c r="AB76" s="104"/>
      <c r="AC76" s="104"/>
      <c r="AD76" s="104">
        <v>535</v>
      </c>
      <c r="AE76" s="104"/>
      <c r="AF76" s="104"/>
      <c r="AG76" s="104"/>
      <c r="AH76" s="104"/>
      <c r="AI76" s="104"/>
      <c r="AJ76" s="104"/>
      <c r="AK76" s="104">
        <v>526</v>
      </c>
      <c r="AL76" s="104"/>
      <c r="AM76" s="104"/>
      <c r="AN76" s="104"/>
      <c r="AO76" s="104"/>
      <c r="AP76" s="104"/>
      <c r="AQ76" s="104"/>
      <c r="AR76" s="104">
        <v>503</v>
      </c>
      <c r="AS76" s="104"/>
      <c r="AT76" s="104"/>
      <c r="AU76" s="104"/>
      <c r="AV76" s="104"/>
      <c r="AW76" s="104"/>
      <c r="AX76" s="104"/>
      <c r="AY76" s="104">
        <v>597</v>
      </c>
      <c r="AZ76" s="104"/>
      <c r="BA76" s="104"/>
      <c r="BB76" s="104"/>
      <c r="BC76" s="104"/>
      <c r="BD76" s="104"/>
      <c r="BE76" s="104"/>
      <c r="BF76" s="104">
        <v>357</v>
      </c>
      <c r="BG76" s="104"/>
      <c r="BH76" s="104"/>
      <c r="BI76" s="104"/>
      <c r="BJ76" s="104"/>
      <c r="BK76" s="104"/>
      <c r="BL76" s="104"/>
      <c r="BM76" s="104">
        <v>233</v>
      </c>
      <c r="BN76" s="104"/>
      <c r="BO76" s="104"/>
      <c r="BP76" s="104"/>
      <c r="BQ76" s="104"/>
      <c r="BR76" s="104"/>
      <c r="BS76" s="104"/>
    </row>
    <row r="77" spans="1:71" ht="24.75" customHeight="1">
      <c r="A77" s="39" t="s">
        <v>106</v>
      </c>
      <c r="B77" s="39"/>
      <c r="C77" s="39"/>
      <c r="D77" s="39"/>
      <c r="E77" s="39"/>
      <c r="F77" s="39"/>
      <c r="G77" s="39"/>
      <c r="H77" s="38"/>
      <c r="I77" s="104">
        <v>3249</v>
      </c>
      <c r="J77" s="104"/>
      <c r="K77" s="104"/>
      <c r="L77" s="104"/>
      <c r="M77" s="104"/>
      <c r="N77" s="104"/>
      <c r="O77" s="104"/>
      <c r="P77" s="104">
        <v>3042</v>
      </c>
      <c r="Q77" s="104"/>
      <c r="R77" s="104"/>
      <c r="S77" s="104"/>
      <c r="T77" s="104"/>
      <c r="U77" s="104"/>
      <c r="V77" s="104"/>
      <c r="W77" s="104">
        <v>2736</v>
      </c>
      <c r="X77" s="104"/>
      <c r="Y77" s="104"/>
      <c r="Z77" s="104"/>
      <c r="AA77" s="104"/>
      <c r="AB77" s="104"/>
      <c r="AC77" s="104"/>
      <c r="AD77" s="104">
        <v>2627</v>
      </c>
      <c r="AE77" s="104"/>
      <c r="AF77" s="104"/>
      <c r="AG77" s="104"/>
      <c r="AH77" s="104"/>
      <c r="AI77" s="104"/>
      <c r="AJ77" s="104"/>
      <c r="AK77" s="104">
        <v>2105</v>
      </c>
      <c r="AL77" s="104"/>
      <c r="AM77" s="104"/>
      <c r="AN77" s="104"/>
      <c r="AO77" s="104"/>
      <c r="AP77" s="104"/>
      <c r="AQ77" s="104"/>
      <c r="AR77" s="104">
        <v>1661</v>
      </c>
      <c r="AS77" s="104"/>
      <c r="AT77" s="104"/>
      <c r="AU77" s="104"/>
      <c r="AV77" s="104"/>
      <c r="AW77" s="104"/>
      <c r="AX77" s="104"/>
      <c r="AY77" s="104">
        <v>1360</v>
      </c>
      <c r="AZ77" s="104"/>
      <c r="BA77" s="104"/>
      <c r="BB77" s="104"/>
      <c r="BC77" s="104"/>
      <c r="BD77" s="104"/>
      <c r="BE77" s="104"/>
      <c r="BF77" s="104">
        <v>911</v>
      </c>
      <c r="BG77" s="104"/>
      <c r="BH77" s="104"/>
      <c r="BI77" s="104"/>
      <c r="BJ77" s="104"/>
      <c r="BK77" s="104"/>
      <c r="BL77" s="104"/>
      <c r="BM77" s="104">
        <v>840</v>
      </c>
      <c r="BN77" s="104"/>
      <c r="BO77" s="104"/>
      <c r="BP77" s="104"/>
      <c r="BQ77" s="104"/>
      <c r="BR77" s="104"/>
      <c r="BS77" s="104"/>
    </row>
    <row r="78" spans="1:71" ht="24.75" customHeight="1">
      <c r="A78" s="39" t="s">
        <v>105</v>
      </c>
      <c r="B78" s="39"/>
      <c r="C78" s="39"/>
      <c r="D78" s="39"/>
      <c r="E78" s="39"/>
      <c r="F78" s="39"/>
      <c r="G78" s="39"/>
      <c r="H78" s="38"/>
      <c r="I78" s="104">
        <v>1547</v>
      </c>
      <c r="J78" s="104"/>
      <c r="K78" s="104"/>
      <c r="L78" s="104"/>
      <c r="M78" s="104"/>
      <c r="N78" s="104"/>
      <c r="O78" s="104"/>
      <c r="P78" s="104">
        <v>1421</v>
      </c>
      <c r="Q78" s="104"/>
      <c r="R78" s="104"/>
      <c r="S78" s="104"/>
      <c r="T78" s="104"/>
      <c r="U78" s="104"/>
      <c r="V78" s="104"/>
      <c r="W78" s="104">
        <v>1203</v>
      </c>
      <c r="X78" s="104"/>
      <c r="Y78" s="104"/>
      <c r="Z78" s="104"/>
      <c r="AA78" s="104"/>
      <c r="AB78" s="104"/>
      <c r="AC78" s="104"/>
      <c r="AD78" s="104">
        <v>789</v>
      </c>
      <c r="AE78" s="104"/>
      <c r="AF78" s="104"/>
      <c r="AG78" s="104"/>
      <c r="AH78" s="104"/>
      <c r="AI78" s="104"/>
      <c r="AJ78" s="104"/>
      <c r="AK78" s="104">
        <v>706</v>
      </c>
      <c r="AL78" s="104"/>
      <c r="AM78" s="104"/>
      <c r="AN78" s="104"/>
      <c r="AO78" s="104"/>
      <c r="AP78" s="104"/>
      <c r="AQ78" s="104"/>
      <c r="AR78" s="104">
        <v>469</v>
      </c>
      <c r="AS78" s="104"/>
      <c r="AT78" s="104"/>
      <c r="AU78" s="104"/>
      <c r="AV78" s="104"/>
      <c r="AW78" s="104"/>
      <c r="AX78" s="104"/>
      <c r="AY78" s="104">
        <v>466</v>
      </c>
      <c r="AZ78" s="104"/>
      <c r="BA78" s="104"/>
      <c r="BB78" s="104"/>
      <c r="BC78" s="104"/>
      <c r="BD78" s="104"/>
      <c r="BE78" s="104"/>
      <c r="BF78" s="104">
        <v>356</v>
      </c>
      <c r="BG78" s="104"/>
      <c r="BH78" s="104"/>
      <c r="BI78" s="104"/>
      <c r="BJ78" s="104"/>
      <c r="BK78" s="104"/>
      <c r="BL78" s="104"/>
      <c r="BM78" s="104">
        <v>425</v>
      </c>
      <c r="BN78" s="104"/>
      <c r="BO78" s="104"/>
      <c r="BP78" s="104"/>
      <c r="BQ78" s="104"/>
      <c r="BR78" s="104"/>
      <c r="BS78" s="104"/>
    </row>
    <row r="79" spans="1:71" ht="24.75" customHeight="1" thickBot="1">
      <c r="A79" s="25" t="s">
        <v>104</v>
      </c>
      <c r="B79" s="25"/>
      <c r="C79" s="25"/>
      <c r="D79" s="25"/>
      <c r="E79" s="25"/>
      <c r="F79" s="25"/>
      <c r="G79" s="25"/>
      <c r="H79" s="103"/>
      <c r="I79" s="102">
        <v>281</v>
      </c>
      <c r="J79" s="102"/>
      <c r="K79" s="102"/>
      <c r="L79" s="102"/>
      <c r="M79" s="102"/>
      <c r="N79" s="102"/>
      <c r="O79" s="102"/>
      <c r="P79" s="102">
        <v>287</v>
      </c>
      <c r="Q79" s="102"/>
      <c r="R79" s="102"/>
      <c r="S79" s="102"/>
      <c r="T79" s="102"/>
      <c r="U79" s="102"/>
      <c r="V79" s="102"/>
      <c r="W79" s="102">
        <v>287</v>
      </c>
      <c r="X79" s="102"/>
      <c r="Y79" s="102"/>
      <c r="Z79" s="102"/>
      <c r="AA79" s="102"/>
      <c r="AB79" s="102"/>
      <c r="AC79" s="102"/>
      <c r="AD79" s="102">
        <v>287</v>
      </c>
      <c r="AE79" s="102"/>
      <c r="AF79" s="102"/>
      <c r="AG79" s="102"/>
      <c r="AH79" s="102"/>
      <c r="AI79" s="102"/>
      <c r="AJ79" s="102"/>
      <c r="AK79" s="102">
        <v>265</v>
      </c>
      <c r="AL79" s="102"/>
      <c r="AM79" s="102"/>
      <c r="AN79" s="102"/>
      <c r="AO79" s="102"/>
      <c r="AP79" s="102"/>
      <c r="AQ79" s="102"/>
      <c r="AR79" s="102">
        <v>259</v>
      </c>
      <c r="AS79" s="102"/>
      <c r="AT79" s="102"/>
      <c r="AU79" s="102"/>
      <c r="AV79" s="102"/>
      <c r="AW79" s="102"/>
      <c r="AX79" s="102"/>
      <c r="AY79" s="102">
        <v>282</v>
      </c>
      <c r="AZ79" s="102"/>
      <c r="BA79" s="102"/>
      <c r="BB79" s="102"/>
      <c r="BC79" s="102"/>
      <c r="BD79" s="102"/>
      <c r="BE79" s="102"/>
      <c r="BF79" s="102">
        <v>285</v>
      </c>
      <c r="BG79" s="102"/>
      <c r="BH79" s="102"/>
      <c r="BI79" s="102"/>
      <c r="BJ79" s="102"/>
      <c r="BK79" s="102"/>
      <c r="BL79" s="102"/>
      <c r="BM79" s="102">
        <v>286</v>
      </c>
      <c r="BN79" s="102"/>
      <c r="BO79" s="102"/>
      <c r="BP79" s="102"/>
      <c r="BQ79" s="102"/>
      <c r="BR79" s="102"/>
      <c r="BS79" s="102"/>
    </row>
    <row r="80" spans="1:71" ht="20.100000000000001" customHeight="1">
      <c r="A80" s="1" t="s">
        <v>103</v>
      </c>
    </row>
    <row r="81" spans="1:71" ht="20.100000000000001" customHeight="1">
      <c r="A81" s="5" t="s">
        <v>102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</row>
    <row r="82" spans="1:71" ht="20.100000000000001" customHeight="1">
      <c r="A82" s="5" t="s">
        <v>101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</row>
  </sheetData>
  <mergeCells count="795">
    <mergeCell ref="BF76:BL76"/>
    <mergeCell ref="BF77:BL77"/>
    <mergeCell ref="BF78:BL78"/>
    <mergeCell ref="BF79:BL79"/>
    <mergeCell ref="BH68:BI68"/>
    <mergeCell ref="BJ68:BL68"/>
    <mergeCell ref="BF72:BL72"/>
    <mergeCell ref="BF73:BL73"/>
    <mergeCell ref="BF74:BL74"/>
    <mergeCell ref="BF75:BL75"/>
    <mergeCell ref="BH62:BJ62"/>
    <mergeCell ref="BK62:BL62"/>
    <mergeCell ref="BH63:BJ63"/>
    <mergeCell ref="BK63:BL63"/>
    <mergeCell ref="BH64:BJ64"/>
    <mergeCell ref="BK64:BL64"/>
    <mergeCell ref="BH65:BJ65"/>
    <mergeCell ref="BK65:BL65"/>
    <mergeCell ref="BH66:BJ66"/>
    <mergeCell ref="BK66:BL66"/>
    <mergeCell ref="BH67:BJ67"/>
    <mergeCell ref="BK67:BL67"/>
    <mergeCell ref="BF45:BL45"/>
    <mergeCell ref="BF46:BL46"/>
    <mergeCell ref="BF47:BL47"/>
    <mergeCell ref="BF48:BL48"/>
    <mergeCell ref="BF49:BL49"/>
    <mergeCell ref="BH57:BJ57"/>
    <mergeCell ref="BK57:BL57"/>
    <mergeCell ref="BH59:BJ59"/>
    <mergeCell ref="BK59:BL59"/>
    <mergeCell ref="BH60:BJ60"/>
    <mergeCell ref="BK60:BL60"/>
    <mergeCell ref="BH61:BJ61"/>
    <mergeCell ref="BK61:BL61"/>
    <mergeCell ref="BF44:BL44"/>
    <mergeCell ref="BF27:BL27"/>
    <mergeCell ref="BF28:BL28"/>
    <mergeCell ref="BF29:BL29"/>
    <mergeCell ref="BF30:BL30"/>
    <mergeCell ref="BF31:BL31"/>
    <mergeCell ref="BF32:BL32"/>
    <mergeCell ref="BF20:BL20"/>
    <mergeCell ref="BF38:BL38"/>
    <mergeCell ref="BF40:BL40"/>
    <mergeCell ref="BF41:BL41"/>
    <mergeCell ref="BF42:BL42"/>
    <mergeCell ref="BF43:BL43"/>
    <mergeCell ref="BF22:BL22"/>
    <mergeCell ref="BF23:BL23"/>
    <mergeCell ref="BF24:BL24"/>
    <mergeCell ref="BF25:BL25"/>
    <mergeCell ref="BF26:BL26"/>
    <mergeCell ref="BG14:BI14"/>
    <mergeCell ref="BJ14:BL14"/>
    <mergeCell ref="BG15:BI15"/>
    <mergeCell ref="BJ15:BL15"/>
    <mergeCell ref="BF19:BL19"/>
    <mergeCell ref="BG8:BI8"/>
    <mergeCell ref="BJ8:BL8"/>
    <mergeCell ref="BG9:BI9"/>
    <mergeCell ref="BJ9:BL9"/>
    <mergeCell ref="BG10:BI10"/>
    <mergeCell ref="BJ10:BL10"/>
    <mergeCell ref="AY45:BE45"/>
    <mergeCell ref="AY46:BE46"/>
    <mergeCell ref="AY47:BE47"/>
    <mergeCell ref="BG11:BI11"/>
    <mergeCell ref="BJ11:BL11"/>
    <mergeCell ref="BG12:BI12"/>
    <mergeCell ref="BJ12:BL12"/>
    <mergeCell ref="BG13:BI13"/>
    <mergeCell ref="BJ13:BL13"/>
    <mergeCell ref="BF21:BL21"/>
    <mergeCell ref="BA59:BC59"/>
    <mergeCell ref="BD59:BE59"/>
    <mergeCell ref="BA60:BC60"/>
    <mergeCell ref="BD60:BE60"/>
    <mergeCell ref="BA61:BC61"/>
    <mergeCell ref="BD61:BE61"/>
    <mergeCell ref="BA62:BC62"/>
    <mergeCell ref="BD62:BE62"/>
    <mergeCell ref="BA63:BC63"/>
    <mergeCell ref="BD63:BE63"/>
    <mergeCell ref="BA64:BC64"/>
    <mergeCell ref="BD64:BE64"/>
    <mergeCell ref="BG4:BI4"/>
    <mergeCell ref="BJ4:BL4"/>
    <mergeCell ref="BG6:BI6"/>
    <mergeCell ref="BJ6:BL6"/>
    <mergeCell ref="BG7:BI7"/>
    <mergeCell ref="BJ7:BL7"/>
    <mergeCell ref="BA65:BC65"/>
    <mergeCell ref="BD65:BE65"/>
    <mergeCell ref="BA66:BC66"/>
    <mergeCell ref="BD66:BE66"/>
    <mergeCell ref="BA67:BC67"/>
    <mergeCell ref="BD67:BE67"/>
    <mergeCell ref="AY79:BE79"/>
    <mergeCell ref="BA68:BB68"/>
    <mergeCell ref="BC68:BE68"/>
    <mergeCell ref="AY72:BE72"/>
    <mergeCell ref="AY73:BE73"/>
    <mergeCell ref="AY74:BE74"/>
    <mergeCell ref="AY75:BE75"/>
    <mergeCell ref="AY76:BE76"/>
    <mergeCell ref="AY77:BE77"/>
    <mergeCell ref="AY78:BE78"/>
    <mergeCell ref="AY48:BE48"/>
    <mergeCell ref="AY49:BE49"/>
    <mergeCell ref="BA57:BC57"/>
    <mergeCell ref="BD57:BE57"/>
    <mergeCell ref="AY38:BE38"/>
    <mergeCell ref="AY40:BE40"/>
    <mergeCell ref="AY41:BE41"/>
    <mergeCell ref="AY42:BE42"/>
    <mergeCell ref="AY43:BE43"/>
    <mergeCell ref="AY44:BE44"/>
    <mergeCell ref="AY21:BE21"/>
    <mergeCell ref="AY22:BE22"/>
    <mergeCell ref="AY23:BE23"/>
    <mergeCell ref="AY24:BE24"/>
    <mergeCell ref="AY25:BE25"/>
    <mergeCell ref="AY26:BE26"/>
    <mergeCell ref="AY27:BE27"/>
    <mergeCell ref="AY28:BE28"/>
    <mergeCell ref="AY29:BE29"/>
    <mergeCell ref="AY30:BE30"/>
    <mergeCell ref="AY31:BE31"/>
    <mergeCell ref="AY32:BE32"/>
    <mergeCell ref="AZ11:BB11"/>
    <mergeCell ref="BC11:BE11"/>
    <mergeCell ref="AZ12:BB12"/>
    <mergeCell ref="BC12:BE12"/>
    <mergeCell ref="AZ13:BB13"/>
    <mergeCell ref="BC13:BE13"/>
    <mergeCell ref="AZ14:BB14"/>
    <mergeCell ref="BC14:BE14"/>
    <mergeCell ref="AZ15:BB15"/>
    <mergeCell ref="BC15:BE15"/>
    <mergeCell ref="AY19:BE19"/>
    <mergeCell ref="AY20:BE20"/>
    <mergeCell ref="AZ4:BB4"/>
    <mergeCell ref="BC4:BE4"/>
    <mergeCell ref="AZ6:BB6"/>
    <mergeCell ref="BC6:BE6"/>
    <mergeCell ref="AZ7:BB7"/>
    <mergeCell ref="BC7:BE7"/>
    <mergeCell ref="AZ8:BB8"/>
    <mergeCell ref="BC8:BE8"/>
    <mergeCell ref="AZ9:BB9"/>
    <mergeCell ref="BC9:BE9"/>
    <mergeCell ref="AZ10:BB10"/>
    <mergeCell ref="BC10:BE10"/>
    <mergeCell ref="BO62:BQ62"/>
    <mergeCell ref="BR62:BS62"/>
    <mergeCell ref="BO63:BQ63"/>
    <mergeCell ref="BR63:BS63"/>
    <mergeCell ref="BO64:BQ64"/>
    <mergeCell ref="BR64:BS64"/>
    <mergeCell ref="BM74:BS74"/>
    <mergeCell ref="BM75:BS75"/>
    <mergeCell ref="BO65:BQ65"/>
    <mergeCell ref="BR65:BS65"/>
    <mergeCell ref="BO66:BQ66"/>
    <mergeCell ref="BR66:BS66"/>
    <mergeCell ref="BO67:BQ67"/>
    <mergeCell ref="BR67:BS67"/>
    <mergeCell ref="BM76:BS76"/>
    <mergeCell ref="BM77:BS77"/>
    <mergeCell ref="BM78:BS78"/>
    <mergeCell ref="BM79:BS79"/>
    <mergeCell ref="AP3:BS3"/>
    <mergeCell ref="AP71:BS71"/>
    <mergeCell ref="BO68:BP68"/>
    <mergeCell ref="BQ68:BS68"/>
    <mergeCell ref="BM72:BS72"/>
    <mergeCell ref="BM73:BS73"/>
    <mergeCell ref="BM45:BS45"/>
    <mergeCell ref="BM46:BS46"/>
    <mergeCell ref="BM47:BS47"/>
    <mergeCell ref="BM48:BS48"/>
    <mergeCell ref="BM49:BS49"/>
    <mergeCell ref="BO57:BQ57"/>
    <mergeCell ref="BR57:BS57"/>
    <mergeCell ref="BO59:BQ59"/>
    <mergeCell ref="BR59:BS59"/>
    <mergeCell ref="BO60:BQ60"/>
    <mergeCell ref="BR60:BS60"/>
    <mergeCell ref="BO61:BQ61"/>
    <mergeCell ref="BR61:BS61"/>
    <mergeCell ref="BM27:BS27"/>
    <mergeCell ref="BM28:BS28"/>
    <mergeCell ref="BM29:BS29"/>
    <mergeCell ref="BM30:BS30"/>
    <mergeCell ref="BM31:BS31"/>
    <mergeCell ref="BM32:BS32"/>
    <mergeCell ref="BM38:BS38"/>
    <mergeCell ref="BM40:BS40"/>
    <mergeCell ref="BM41:BS41"/>
    <mergeCell ref="BM42:BS42"/>
    <mergeCell ref="BM43:BS43"/>
    <mergeCell ref="BM44:BS44"/>
    <mergeCell ref="BM24:BS24"/>
    <mergeCell ref="BM25:BS25"/>
    <mergeCell ref="BM26:BS26"/>
    <mergeCell ref="BN14:BP14"/>
    <mergeCell ref="BQ14:BS14"/>
    <mergeCell ref="BN15:BP15"/>
    <mergeCell ref="BQ15:BS15"/>
    <mergeCell ref="BM19:BS19"/>
    <mergeCell ref="BM20:BS20"/>
    <mergeCell ref="BQ9:BS9"/>
    <mergeCell ref="BN10:BP10"/>
    <mergeCell ref="BQ10:BS10"/>
    <mergeCell ref="BM21:BS21"/>
    <mergeCell ref="BM22:BS22"/>
    <mergeCell ref="BM23:BS23"/>
    <mergeCell ref="AP8:AR8"/>
    <mergeCell ref="BN11:BP11"/>
    <mergeCell ref="BQ11:BS11"/>
    <mergeCell ref="BN12:BP12"/>
    <mergeCell ref="BQ12:BS12"/>
    <mergeCell ref="BN13:BP13"/>
    <mergeCell ref="BQ13:BS13"/>
    <mergeCell ref="BN8:BP8"/>
    <mergeCell ref="BQ8:BS8"/>
    <mergeCell ref="BN9:BP9"/>
    <mergeCell ref="AV9:AX9"/>
    <mergeCell ref="AS10:AU10"/>
    <mergeCell ref="AS4:AU4"/>
    <mergeCell ref="AV4:AX4"/>
    <mergeCell ref="AS6:AU6"/>
    <mergeCell ref="AV6:AX6"/>
    <mergeCell ref="BQ4:BS4"/>
    <mergeCell ref="BN6:BP6"/>
    <mergeCell ref="BQ6:BS6"/>
    <mergeCell ref="BN7:BP7"/>
    <mergeCell ref="BQ7:BS7"/>
    <mergeCell ref="AQ66:AS66"/>
    <mergeCell ref="AT66:AV66"/>
    <mergeCell ref="AW66:AX66"/>
    <mergeCell ref="AS13:AU13"/>
    <mergeCell ref="AV13:AX13"/>
    <mergeCell ref="A46:D46"/>
    <mergeCell ref="AM15:AO15"/>
    <mergeCell ref="AN41:AQ41"/>
    <mergeCell ref="AI40:AM40"/>
    <mergeCell ref="AI43:AM43"/>
    <mergeCell ref="BN4:BP4"/>
    <mergeCell ref="AS15:AU15"/>
    <mergeCell ref="AV15:AX15"/>
    <mergeCell ref="AR40:AX40"/>
    <mergeCell ref="AR41:AX41"/>
    <mergeCell ref="N14:W14"/>
    <mergeCell ref="A38:D38"/>
    <mergeCell ref="E38:L38"/>
    <mergeCell ref="M38:X38"/>
    <mergeCell ref="A15:D15"/>
    <mergeCell ref="I19:O19"/>
    <mergeCell ref="A66:D66"/>
    <mergeCell ref="E66:G66"/>
    <mergeCell ref="H66:J66"/>
    <mergeCell ref="K66:M66"/>
    <mergeCell ref="N66:W66"/>
    <mergeCell ref="X66:Z66"/>
    <mergeCell ref="AJ14:AL14"/>
    <mergeCell ref="AV14:AX14"/>
    <mergeCell ref="AA66:AC66"/>
    <mergeCell ref="AD66:AF66"/>
    <mergeCell ref="AG66:AH66"/>
    <mergeCell ref="AI66:AK66"/>
    <mergeCell ref="AL66:AM66"/>
    <mergeCell ref="AN66:AP66"/>
    <mergeCell ref="AP55:AX55"/>
    <mergeCell ref="AR44:AX44"/>
    <mergeCell ref="A13:D13"/>
    <mergeCell ref="E13:G13"/>
    <mergeCell ref="H13:J13"/>
    <mergeCell ref="K13:M13"/>
    <mergeCell ref="N13:W13"/>
    <mergeCell ref="X13:Z13"/>
    <mergeCell ref="AM10:AO10"/>
    <mergeCell ref="AP10:AR10"/>
    <mergeCell ref="AP11:AR11"/>
    <mergeCell ref="AS11:AU11"/>
    <mergeCell ref="AV11:AX11"/>
    <mergeCell ref="AN42:AQ42"/>
    <mergeCell ref="AM13:AO13"/>
    <mergeCell ref="AP13:AR13"/>
    <mergeCell ref="AS14:AU14"/>
    <mergeCell ref="AM14:AO14"/>
    <mergeCell ref="AV10:AX10"/>
    <mergeCell ref="AL67:AM67"/>
    <mergeCell ref="AR48:AX48"/>
    <mergeCell ref="AW65:AX65"/>
    <mergeCell ref="AT65:AV65"/>
    <mergeCell ref="AL60:AM60"/>
    <mergeCell ref="AN65:AP65"/>
    <mergeCell ref="AP12:AR12"/>
    <mergeCell ref="AQ65:AS65"/>
    <mergeCell ref="AJ10:AL10"/>
    <mergeCell ref="AW67:AX67"/>
    <mergeCell ref="AN67:AP67"/>
    <mergeCell ref="AQ67:AS67"/>
    <mergeCell ref="AT67:AV67"/>
    <mergeCell ref="AN48:AQ48"/>
    <mergeCell ref="AS12:AU12"/>
    <mergeCell ref="AR46:AX46"/>
    <mergeCell ref="AN60:AP60"/>
    <mergeCell ref="AP14:AR14"/>
    <mergeCell ref="H62:J62"/>
    <mergeCell ref="K62:M62"/>
    <mergeCell ref="N62:W62"/>
    <mergeCell ref="X62:Z62"/>
    <mergeCell ref="AD67:AF67"/>
    <mergeCell ref="AG67:AH67"/>
    <mergeCell ref="AA67:AC67"/>
    <mergeCell ref="A65:D65"/>
    <mergeCell ref="AG15:AI15"/>
    <mergeCell ref="Y48:AC48"/>
    <mergeCell ref="E44:L44"/>
    <mergeCell ref="AD47:AH47"/>
    <mergeCell ref="AI47:AM47"/>
    <mergeCell ref="A49:D49"/>
    <mergeCell ref="A59:D59"/>
    <mergeCell ref="AA62:AC62"/>
    <mergeCell ref="E48:L48"/>
    <mergeCell ref="M48:X48"/>
    <mergeCell ref="A67:D67"/>
    <mergeCell ref="E67:G67"/>
    <mergeCell ref="H67:J67"/>
    <mergeCell ref="K67:M67"/>
    <mergeCell ref="N67:W67"/>
    <mergeCell ref="X67:Z67"/>
    <mergeCell ref="A62:D62"/>
    <mergeCell ref="E62:G62"/>
    <mergeCell ref="E43:L43"/>
    <mergeCell ref="M43:X43"/>
    <mergeCell ref="Y43:AC43"/>
    <mergeCell ref="A42:D42"/>
    <mergeCell ref="M42:X42"/>
    <mergeCell ref="X57:Z57"/>
    <mergeCell ref="A44:D44"/>
    <mergeCell ref="E57:G57"/>
    <mergeCell ref="H57:J57"/>
    <mergeCell ref="K57:M57"/>
    <mergeCell ref="A41:D41"/>
    <mergeCell ref="E41:L41"/>
    <mergeCell ref="E40:L40"/>
    <mergeCell ref="A40:D40"/>
    <mergeCell ref="AG65:AH65"/>
    <mergeCell ref="A14:D14"/>
    <mergeCell ref="E14:G14"/>
    <mergeCell ref="H14:J14"/>
    <mergeCell ref="M41:X41"/>
    <mergeCell ref="A43:D43"/>
    <mergeCell ref="M40:X40"/>
    <mergeCell ref="Y40:AC40"/>
    <mergeCell ref="AI41:AM41"/>
    <mergeCell ref="AD42:AH42"/>
    <mergeCell ref="AI42:AM42"/>
    <mergeCell ref="AD43:AH43"/>
    <mergeCell ref="AD40:AH40"/>
    <mergeCell ref="AD41:AH41"/>
    <mergeCell ref="Y41:AC41"/>
    <mergeCell ref="AD44:AH44"/>
    <mergeCell ref="Y38:AC38"/>
    <mergeCell ref="AP37:AX37"/>
    <mergeCell ref="AV12:AX12"/>
    <mergeCell ref="AN38:AQ38"/>
    <mergeCell ref="AP15:AR15"/>
    <mergeCell ref="AR38:AX38"/>
    <mergeCell ref="AR21:AX21"/>
    <mergeCell ref="AJ15:AL15"/>
    <mergeCell ref="AI38:AM38"/>
    <mergeCell ref="AG14:AI14"/>
    <mergeCell ref="X14:Z14"/>
    <mergeCell ref="K14:M14"/>
    <mergeCell ref="AM12:AO12"/>
    <mergeCell ref="Y46:AC46"/>
    <mergeCell ref="AD46:AH46"/>
    <mergeCell ref="AI46:AM46"/>
    <mergeCell ref="AN46:AQ46"/>
    <mergeCell ref="X12:Z12"/>
    <mergeCell ref="M46:X46"/>
    <mergeCell ref="A22:H22"/>
    <mergeCell ref="A23:H23"/>
    <mergeCell ref="A24:H24"/>
    <mergeCell ref="A31:H31"/>
    <mergeCell ref="A32:H32"/>
    <mergeCell ref="I20:O20"/>
    <mergeCell ref="I21:O21"/>
    <mergeCell ref="AN40:AQ40"/>
    <mergeCell ref="AA14:AC14"/>
    <mergeCell ref="AD14:AF14"/>
    <mergeCell ref="A12:D12"/>
    <mergeCell ref="E12:G12"/>
    <mergeCell ref="H12:J12"/>
    <mergeCell ref="K12:M12"/>
    <mergeCell ref="N12:W12"/>
    <mergeCell ref="AG12:AI12"/>
    <mergeCell ref="AA15:AC15"/>
    <mergeCell ref="AJ13:AL13"/>
    <mergeCell ref="AJ12:AL12"/>
    <mergeCell ref="AG6:AI6"/>
    <mergeCell ref="AJ6:AL6"/>
    <mergeCell ref="AA12:AC12"/>
    <mergeCell ref="AD12:AF12"/>
    <mergeCell ref="AG7:AI7"/>
    <mergeCell ref="AJ7:AL7"/>
    <mergeCell ref="AA6:AC6"/>
    <mergeCell ref="AD6:AF6"/>
    <mergeCell ref="E6:G6"/>
    <mergeCell ref="H6:J6"/>
    <mergeCell ref="K6:M6"/>
    <mergeCell ref="N6:W6"/>
    <mergeCell ref="X6:Z6"/>
    <mergeCell ref="AP4:AR4"/>
    <mergeCell ref="H4:J4"/>
    <mergeCell ref="K4:M4"/>
    <mergeCell ref="E4:G4"/>
    <mergeCell ref="AA4:AC4"/>
    <mergeCell ref="X4:Z4"/>
    <mergeCell ref="N4:W4"/>
    <mergeCell ref="AJ4:AL4"/>
    <mergeCell ref="AM4:AO4"/>
    <mergeCell ref="AD7:AF7"/>
    <mergeCell ref="E65:G65"/>
    <mergeCell ref="H65:J65"/>
    <mergeCell ref="K65:M65"/>
    <mergeCell ref="N65:W65"/>
    <mergeCell ref="X65:Z65"/>
    <mergeCell ref="AA8:AC8"/>
    <mergeCell ref="X9:Z9"/>
    <mergeCell ref="AA9:AC9"/>
    <mergeCell ref="AD38:AH38"/>
    <mergeCell ref="AA65:AC65"/>
    <mergeCell ref="AD65:AF65"/>
    <mergeCell ref="Y42:AC42"/>
    <mergeCell ref="E42:L42"/>
    <mergeCell ref="AD8:AF8"/>
    <mergeCell ref="AD9:AF9"/>
    <mergeCell ref="AD15:AF15"/>
    <mergeCell ref="AA13:AC13"/>
    <mergeCell ref="AD13:AF13"/>
    <mergeCell ref="P25:V25"/>
    <mergeCell ref="X7:Z7"/>
    <mergeCell ref="AM7:AO7"/>
    <mergeCell ref="AP7:AR7"/>
    <mergeCell ref="AM6:AO6"/>
    <mergeCell ref="AP6:AR6"/>
    <mergeCell ref="A4:D4"/>
    <mergeCell ref="AG4:AI4"/>
    <mergeCell ref="A6:D6"/>
    <mergeCell ref="AD4:AF4"/>
    <mergeCell ref="AA7:AC7"/>
    <mergeCell ref="X8:Z8"/>
    <mergeCell ref="AJ8:AL8"/>
    <mergeCell ref="AM8:AO8"/>
    <mergeCell ref="AS7:AU7"/>
    <mergeCell ref="AV7:AX7"/>
    <mergeCell ref="A7:D7"/>
    <mergeCell ref="E7:G7"/>
    <mergeCell ref="H7:J7"/>
    <mergeCell ref="K7:M7"/>
    <mergeCell ref="N7:W7"/>
    <mergeCell ref="AJ9:AL9"/>
    <mergeCell ref="AM9:AO9"/>
    <mergeCell ref="AP9:AR9"/>
    <mergeCell ref="AS9:AU9"/>
    <mergeCell ref="AG8:AI8"/>
    <mergeCell ref="A8:D8"/>
    <mergeCell ref="E8:G8"/>
    <mergeCell ref="H8:J8"/>
    <mergeCell ref="K8:M8"/>
    <mergeCell ref="N8:W8"/>
    <mergeCell ref="AD10:AF10"/>
    <mergeCell ref="AG10:AI10"/>
    <mergeCell ref="AS8:AU8"/>
    <mergeCell ref="AV8:AX8"/>
    <mergeCell ref="A9:D9"/>
    <mergeCell ref="E9:G9"/>
    <mergeCell ref="H9:J9"/>
    <mergeCell ref="K9:M9"/>
    <mergeCell ref="N9:W9"/>
    <mergeCell ref="AG9:AI9"/>
    <mergeCell ref="E47:L47"/>
    <mergeCell ref="M47:X47"/>
    <mergeCell ref="Y47:AC47"/>
    <mergeCell ref="A10:D10"/>
    <mergeCell ref="E10:G10"/>
    <mergeCell ref="H10:J10"/>
    <mergeCell ref="K10:M10"/>
    <mergeCell ref="N10:W10"/>
    <mergeCell ref="X10:Z10"/>
    <mergeCell ref="AA10:AC10"/>
    <mergeCell ref="A56:D57"/>
    <mergeCell ref="E56:AX56"/>
    <mergeCell ref="AQ57:AS57"/>
    <mergeCell ref="AT57:AV57"/>
    <mergeCell ref="AW57:AX57"/>
    <mergeCell ref="M44:X44"/>
    <mergeCell ref="Y44:AC44"/>
    <mergeCell ref="AI44:AM44"/>
    <mergeCell ref="A48:D48"/>
    <mergeCell ref="A47:D47"/>
    <mergeCell ref="AR49:AX49"/>
    <mergeCell ref="AG57:AH57"/>
    <mergeCell ref="AI57:AK57"/>
    <mergeCell ref="AL57:AM57"/>
    <mergeCell ref="AN57:AP57"/>
    <mergeCell ref="AR42:AX42"/>
    <mergeCell ref="AN43:AQ43"/>
    <mergeCell ref="AR43:AX43"/>
    <mergeCell ref="AN44:AQ44"/>
    <mergeCell ref="AJ49:AQ49"/>
    <mergeCell ref="K60:M60"/>
    <mergeCell ref="N60:W60"/>
    <mergeCell ref="X60:Z60"/>
    <mergeCell ref="E59:G59"/>
    <mergeCell ref="H59:J59"/>
    <mergeCell ref="K59:M59"/>
    <mergeCell ref="N59:W59"/>
    <mergeCell ref="X59:Z59"/>
    <mergeCell ref="AR47:AX47"/>
    <mergeCell ref="E46:L46"/>
    <mergeCell ref="AI48:AM48"/>
    <mergeCell ref="AD48:AH48"/>
    <mergeCell ref="AD59:AF59"/>
    <mergeCell ref="AD57:AF57"/>
    <mergeCell ref="AA59:AC59"/>
    <mergeCell ref="N57:W57"/>
    <mergeCell ref="E49:L49"/>
    <mergeCell ref="M49:AA49"/>
    <mergeCell ref="AG59:AH59"/>
    <mergeCell ref="AD60:AF60"/>
    <mergeCell ref="A60:D60"/>
    <mergeCell ref="E60:G60"/>
    <mergeCell ref="AA61:AC61"/>
    <mergeCell ref="AN47:AQ47"/>
    <mergeCell ref="AA60:AC60"/>
    <mergeCell ref="AA57:AC57"/>
    <mergeCell ref="AB49:AI49"/>
    <mergeCell ref="H60:J60"/>
    <mergeCell ref="AG61:AH61"/>
    <mergeCell ref="AI60:AK60"/>
    <mergeCell ref="AT61:AV61"/>
    <mergeCell ref="AT60:AV60"/>
    <mergeCell ref="AW61:AX61"/>
    <mergeCell ref="AG60:AH60"/>
    <mergeCell ref="AQ60:AS60"/>
    <mergeCell ref="A61:D61"/>
    <mergeCell ref="E61:G61"/>
    <mergeCell ref="H61:J61"/>
    <mergeCell ref="K61:M61"/>
    <mergeCell ref="N61:W61"/>
    <mergeCell ref="X61:Z61"/>
    <mergeCell ref="AQ59:AS59"/>
    <mergeCell ref="AW60:AX60"/>
    <mergeCell ref="AW59:AX59"/>
    <mergeCell ref="AN59:AP59"/>
    <mergeCell ref="AT59:AV59"/>
    <mergeCell ref="AI59:AK59"/>
    <mergeCell ref="AL59:AM59"/>
    <mergeCell ref="AG68:AH68"/>
    <mergeCell ref="AI65:AK65"/>
    <mergeCell ref="AL65:AM65"/>
    <mergeCell ref="AQ61:AS61"/>
    <mergeCell ref="AD61:AF61"/>
    <mergeCell ref="AI61:AK61"/>
    <mergeCell ref="AL61:AM61"/>
    <mergeCell ref="AN61:AP61"/>
    <mergeCell ref="AD62:AF62"/>
    <mergeCell ref="AG62:AH62"/>
    <mergeCell ref="E63:G63"/>
    <mergeCell ref="H63:J63"/>
    <mergeCell ref="K63:M63"/>
    <mergeCell ref="N63:W63"/>
    <mergeCell ref="X63:Z63"/>
    <mergeCell ref="AI67:AK67"/>
    <mergeCell ref="H64:J64"/>
    <mergeCell ref="K64:M64"/>
    <mergeCell ref="E64:G64"/>
    <mergeCell ref="X64:Z64"/>
    <mergeCell ref="AV68:AX68"/>
    <mergeCell ref="AI68:AK68"/>
    <mergeCell ref="AG63:AH63"/>
    <mergeCell ref="A64:D64"/>
    <mergeCell ref="A63:D63"/>
    <mergeCell ref="AA63:AC63"/>
    <mergeCell ref="AD63:AF63"/>
    <mergeCell ref="AA64:AC64"/>
    <mergeCell ref="AD64:AF64"/>
    <mergeCell ref="AL68:AM68"/>
    <mergeCell ref="AN68:AP68"/>
    <mergeCell ref="AQ68:AS68"/>
    <mergeCell ref="AT68:AU68"/>
    <mergeCell ref="A68:D68"/>
    <mergeCell ref="E68:G68"/>
    <mergeCell ref="H68:J68"/>
    <mergeCell ref="K68:M68"/>
    <mergeCell ref="N68:W68"/>
    <mergeCell ref="X68:Z68"/>
    <mergeCell ref="AD68:AF68"/>
    <mergeCell ref="AR29:AX29"/>
    <mergeCell ref="AD30:AJ30"/>
    <mergeCell ref="AK30:AQ30"/>
    <mergeCell ref="AR30:AX30"/>
    <mergeCell ref="AD31:AJ31"/>
    <mergeCell ref="AI63:AK63"/>
    <mergeCell ref="AL63:AM63"/>
    <mergeCell ref="AL62:AM62"/>
    <mergeCell ref="AN62:AP62"/>
    <mergeCell ref="AI62:AK62"/>
    <mergeCell ref="AD45:AH45"/>
    <mergeCell ref="AI45:AM45"/>
    <mergeCell ref="AN45:AQ45"/>
    <mergeCell ref="AR45:AX45"/>
    <mergeCell ref="AR27:AX27"/>
    <mergeCell ref="AD28:AJ28"/>
    <mergeCell ref="AK28:AQ28"/>
    <mergeCell ref="AR28:AX28"/>
    <mergeCell ref="AD29:AJ29"/>
    <mergeCell ref="AK29:AQ29"/>
    <mergeCell ref="I31:O31"/>
    <mergeCell ref="W31:AC31"/>
    <mergeCell ref="AN63:AP63"/>
    <mergeCell ref="AQ63:AS63"/>
    <mergeCell ref="AT63:AV63"/>
    <mergeCell ref="AA11:AC11"/>
    <mergeCell ref="AD11:AF11"/>
    <mergeCell ref="AG11:AI11"/>
    <mergeCell ref="AJ11:AL11"/>
    <mergeCell ref="AM11:AO11"/>
    <mergeCell ref="I28:O28"/>
    <mergeCell ref="W28:AC28"/>
    <mergeCell ref="I29:O29"/>
    <mergeCell ref="W29:AC29"/>
    <mergeCell ref="I30:O30"/>
    <mergeCell ref="W30:AC30"/>
    <mergeCell ref="A45:D45"/>
    <mergeCell ref="E45:L45"/>
    <mergeCell ref="M45:X45"/>
    <mergeCell ref="Y45:AC45"/>
    <mergeCell ref="X15:Z15"/>
    <mergeCell ref="N15:W15"/>
    <mergeCell ref="K15:M15"/>
    <mergeCell ref="H15:J15"/>
    <mergeCell ref="E15:G15"/>
    <mergeCell ref="P26:V26"/>
    <mergeCell ref="W24:AC24"/>
    <mergeCell ref="AD24:AJ24"/>
    <mergeCell ref="AK24:AQ24"/>
    <mergeCell ref="A11:D11"/>
    <mergeCell ref="E11:G11"/>
    <mergeCell ref="H11:J11"/>
    <mergeCell ref="K11:M11"/>
    <mergeCell ref="N11:W11"/>
    <mergeCell ref="X11:Z11"/>
    <mergeCell ref="AG13:AI13"/>
    <mergeCell ref="AR24:AX24"/>
    <mergeCell ref="AR25:AX25"/>
    <mergeCell ref="W25:AC25"/>
    <mergeCell ref="AD25:AJ25"/>
    <mergeCell ref="AK25:AQ25"/>
    <mergeCell ref="W22:AC22"/>
    <mergeCell ref="AD22:AJ22"/>
    <mergeCell ref="AK22:AQ22"/>
    <mergeCell ref="W23:AC23"/>
    <mergeCell ref="AD23:AJ23"/>
    <mergeCell ref="AR20:AX20"/>
    <mergeCell ref="W21:AC21"/>
    <mergeCell ref="AD21:AJ21"/>
    <mergeCell ref="AK21:AQ21"/>
    <mergeCell ref="AR22:AX22"/>
    <mergeCell ref="AR23:AX23"/>
    <mergeCell ref="AK23:AQ23"/>
    <mergeCell ref="AQ64:AS64"/>
    <mergeCell ref="N64:W64"/>
    <mergeCell ref="AK31:AQ31"/>
    <mergeCell ref="AR31:AX31"/>
    <mergeCell ref="I32:O32"/>
    <mergeCell ref="W32:AC32"/>
    <mergeCell ref="AD32:AJ32"/>
    <mergeCell ref="AK32:AQ32"/>
    <mergeCell ref="AR32:AX32"/>
    <mergeCell ref="AW63:AX63"/>
    <mergeCell ref="W26:AC26"/>
    <mergeCell ref="AD26:AJ26"/>
    <mergeCell ref="AK26:AQ26"/>
    <mergeCell ref="AR26:AX26"/>
    <mergeCell ref="W27:AC27"/>
    <mergeCell ref="AD27:AJ27"/>
    <mergeCell ref="AK27:AQ27"/>
    <mergeCell ref="A28:H28"/>
    <mergeCell ref="A29:H29"/>
    <mergeCell ref="AW64:AX64"/>
    <mergeCell ref="AG64:AH64"/>
    <mergeCell ref="AI64:AK64"/>
    <mergeCell ref="AL64:AM64"/>
    <mergeCell ref="AN64:AP64"/>
    <mergeCell ref="AT62:AV62"/>
    <mergeCell ref="AW62:AX62"/>
    <mergeCell ref="AQ62:AS62"/>
    <mergeCell ref="A19:H19"/>
    <mergeCell ref="I23:O23"/>
    <mergeCell ref="I25:O25"/>
    <mergeCell ref="I27:O27"/>
    <mergeCell ref="A25:H25"/>
    <mergeCell ref="A26:H26"/>
    <mergeCell ref="A27:H27"/>
    <mergeCell ref="I22:O22"/>
    <mergeCell ref="I26:O26"/>
    <mergeCell ref="I24:O24"/>
    <mergeCell ref="A30:H30"/>
    <mergeCell ref="W19:AC19"/>
    <mergeCell ref="AD19:AJ19"/>
    <mergeCell ref="AK19:AQ19"/>
    <mergeCell ref="AR19:AX19"/>
    <mergeCell ref="W20:AC20"/>
    <mergeCell ref="AD20:AJ20"/>
    <mergeCell ref="AK20:AQ20"/>
    <mergeCell ref="A20:H20"/>
    <mergeCell ref="A21:H21"/>
    <mergeCell ref="AK73:AQ73"/>
    <mergeCell ref="AR73:AX73"/>
    <mergeCell ref="AR72:AX72"/>
    <mergeCell ref="A72:H72"/>
    <mergeCell ref="I72:O72"/>
    <mergeCell ref="W72:AC72"/>
    <mergeCell ref="AD72:AJ72"/>
    <mergeCell ref="AK72:AQ72"/>
    <mergeCell ref="I75:O75"/>
    <mergeCell ref="W75:AC75"/>
    <mergeCell ref="AD75:AJ75"/>
    <mergeCell ref="P74:V74"/>
    <mergeCell ref="P75:V75"/>
    <mergeCell ref="A73:H73"/>
    <mergeCell ref="I73:O73"/>
    <mergeCell ref="W73:AC73"/>
    <mergeCell ref="AD73:AJ73"/>
    <mergeCell ref="AT64:AV64"/>
    <mergeCell ref="AK75:AQ75"/>
    <mergeCell ref="AR75:AX75"/>
    <mergeCell ref="A74:H74"/>
    <mergeCell ref="I74:O74"/>
    <mergeCell ref="W74:AC74"/>
    <mergeCell ref="AD74:AJ74"/>
    <mergeCell ref="AK74:AQ74"/>
    <mergeCell ref="AR74:AX74"/>
    <mergeCell ref="A75:H75"/>
    <mergeCell ref="AD78:AJ78"/>
    <mergeCell ref="AK78:AQ78"/>
    <mergeCell ref="AR78:AX78"/>
    <mergeCell ref="A77:H77"/>
    <mergeCell ref="I77:O77"/>
    <mergeCell ref="W77:AC77"/>
    <mergeCell ref="AD77:AJ77"/>
    <mergeCell ref="AK77:AQ77"/>
    <mergeCell ref="AR77:AX77"/>
    <mergeCell ref="A78:H78"/>
    <mergeCell ref="A76:H76"/>
    <mergeCell ref="I76:O76"/>
    <mergeCell ref="W76:AC76"/>
    <mergeCell ref="AD76:AJ76"/>
    <mergeCell ref="AK76:AQ76"/>
    <mergeCell ref="AR76:AX76"/>
    <mergeCell ref="P76:V76"/>
    <mergeCell ref="P29:V29"/>
    <mergeCell ref="P30:V30"/>
    <mergeCell ref="P31:V31"/>
    <mergeCell ref="P32:V32"/>
    <mergeCell ref="P78:V78"/>
    <mergeCell ref="P79:V79"/>
    <mergeCell ref="P72:V72"/>
    <mergeCell ref="P73:V73"/>
    <mergeCell ref="P77:V77"/>
    <mergeCell ref="A54:AX54"/>
    <mergeCell ref="I78:O78"/>
    <mergeCell ref="W78:AC78"/>
    <mergeCell ref="P19:V19"/>
    <mergeCell ref="P20:V20"/>
    <mergeCell ref="P21:V21"/>
    <mergeCell ref="P22:V22"/>
    <mergeCell ref="P23:V23"/>
    <mergeCell ref="P24:V24"/>
    <mergeCell ref="P27:V27"/>
    <mergeCell ref="P28:V28"/>
    <mergeCell ref="A79:H79"/>
    <mergeCell ref="I79:O79"/>
    <mergeCell ref="W79:AC79"/>
    <mergeCell ref="AD79:AJ79"/>
    <mergeCell ref="AK79:AQ79"/>
    <mergeCell ref="AR79:AX79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scale="99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AFF53-431D-4372-AD6A-E8C7BF1E47D5}">
  <sheetPr>
    <tabColor rgb="FFFF0000"/>
  </sheetPr>
  <dimension ref="A1:BV71"/>
  <sheetViews>
    <sheetView view="pageBreakPreview" topLeftCell="A36" zoomScaleNormal="120" zoomScaleSheetLayoutView="100" workbookViewId="0"/>
  </sheetViews>
  <sheetFormatPr defaultColWidth="2" defaultRowHeight="13.2" outlineLevelCol="1"/>
  <cols>
    <col min="1" max="8" width="2" style="1" customWidth="1"/>
    <col min="9" max="36" width="2" style="1" hidden="1" customWidth="1" outlineLevel="1"/>
    <col min="37" max="37" width="2" style="1" customWidth="1" collapsed="1"/>
    <col min="38" max="49" width="2" style="1" customWidth="1"/>
    <col min="50" max="64" width="2" style="1"/>
    <col min="65" max="70" width="2" style="1" customWidth="1"/>
    <col min="71" max="72" width="2" style="1"/>
    <col min="73" max="73" width="2" style="1" customWidth="1"/>
    <col min="74" max="16384" width="2" style="1"/>
  </cols>
  <sheetData>
    <row r="1" spans="1:74" ht="24.75" hidden="1" customHeight="1"/>
    <row r="2" spans="1:74" ht="24.75" hidden="1" customHeight="1">
      <c r="A2" s="27" t="s">
        <v>181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</row>
    <row r="3" spans="1:74" ht="13.8" hidden="1" thickBot="1">
      <c r="A3" s="1" t="s">
        <v>141</v>
      </c>
      <c r="AR3" s="25" t="s">
        <v>121</v>
      </c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</row>
    <row r="4" spans="1:74" ht="33" hidden="1" customHeight="1">
      <c r="A4" s="143" t="s">
        <v>68</v>
      </c>
      <c r="B4" s="143"/>
      <c r="C4" s="143"/>
      <c r="D4" s="24"/>
      <c r="E4" s="22" t="s">
        <v>41</v>
      </c>
      <c r="F4" s="143"/>
      <c r="G4" s="24"/>
      <c r="H4" s="22" t="s">
        <v>139</v>
      </c>
      <c r="I4" s="143"/>
      <c r="J4" s="24"/>
      <c r="K4" s="161" t="s">
        <v>138</v>
      </c>
      <c r="L4" s="160"/>
      <c r="M4" s="159"/>
      <c r="N4" s="161" t="s">
        <v>137</v>
      </c>
      <c r="O4" s="160"/>
      <c r="P4" s="160"/>
      <c r="Q4" s="160"/>
      <c r="R4" s="160"/>
      <c r="S4" s="160"/>
      <c r="T4" s="160"/>
      <c r="U4" s="160"/>
      <c r="V4" s="160"/>
      <c r="W4" s="159"/>
      <c r="X4" s="161" t="s">
        <v>136</v>
      </c>
      <c r="Y4" s="160"/>
      <c r="Z4" s="159"/>
      <c r="AA4" s="161" t="s">
        <v>135</v>
      </c>
      <c r="AB4" s="160"/>
      <c r="AC4" s="159"/>
      <c r="AD4" s="22" t="s">
        <v>134</v>
      </c>
      <c r="AE4" s="143"/>
      <c r="AF4" s="24"/>
      <c r="AG4" s="158" t="s">
        <v>133</v>
      </c>
      <c r="AH4" s="157"/>
      <c r="AI4" s="157"/>
      <c r="AJ4" s="156"/>
      <c r="AK4" s="22" t="s">
        <v>132</v>
      </c>
      <c r="AL4" s="143"/>
      <c r="AM4" s="24"/>
      <c r="AN4" s="166"/>
      <c r="AO4" s="158" t="s">
        <v>131</v>
      </c>
      <c r="AP4" s="157"/>
      <c r="AQ4" s="156"/>
      <c r="AR4" s="22" t="s">
        <v>130</v>
      </c>
      <c r="AS4" s="143"/>
      <c r="AT4" s="24"/>
      <c r="AU4" s="22" t="s">
        <v>129</v>
      </c>
      <c r="AV4" s="143"/>
      <c r="AW4" s="24"/>
      <c r="AX4" s="22" t="s">
        <v>169</v>
      </c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</row>
    <row r="5" spans="1:74" ht="20.100000000000001" hidden="1" customHeight="1">
      <c r="A5" s="2"/>
      <c r="B5" s="2"/>
      <c r="C5" s="2"/>
      <c r="D5" s="33"/>
      <c r="E5" s="2"/>
      <c r="F5" s="2"/>
      <c r="G5" s="2"/>
      <c r="H5" s="2"/>
      <c r="I5" s="2"/>
      <c r="J5" s="2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2"/>
      <c r="AE5" s="2"/>
      <c r="AF5" s="2"/>
      <c r="AG5" s="125"/>
      <c r="AH5" s="125"/>
      <c r="AI5" s="125"/>
      <c r="AJ5" s="125"/>
      <c r="AK5" s="2"/>
      <c r="AL5" s="2"/>
      <c r="AM5" s="2"/>
      <c r="AN5" s="2"/>
      <c r="AO5" s="125"/>
      <c r="AP5" s="125"/>
      <c r="AQ5" s="125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4" ht="18" hidden="1" customHeight="1">
      <c r="A6" s="121" t="s">
        <v>168</v>
      </c>
      <c r="B6" s="120"/>
      <c r="C6" s="120"/>
      <c r="D6" s="119"/>
      <c r="E6" s="124">
        <f>SUM(H6:AX6)</f>
        <v>152047</v>
      </c>
      <c r="F6" s="124"/>
      <c r="G6" s="124"/>
      <c r="H6" s="124">
        <v>4107</v>
      </c>
      <c r="I6" s="124"/>
      <c r="J6" s="124"/>
      <c r="K6" s="124">
        <v>4086</v>
      </c>
      <c r="L6" s="124"/>
      <c r="M6" s="124"/>
      <c r="N6" s="124">
        <v>16672</v>
      </c>
      <c r="O6" s="124"/>
      <c r="P6" s="124"/>
      <c r="Q6" s="124"/>
      <c r="R6" s="124"/>
      <c r="S6" s="124"/>
      <c r="T6" s="124"/>
      <c r="U6" s="124"/>
      <c r="V6" s="124"/>
      <c r="W6" s="124"/>
      <c r="X6" s="124">
        <v>14477</v>
      </c>
      <c r="Y6" s="124"/>
      <c r="Z6" s="124"/>
      <c r="AA6" s="124">
        <v>5597</v>
      </c>
      <c r="AB6" s="124"/>
      <c r="AC6" s="124"/>
      <c r="AD6" s="124">
        <v>6603</v>
      </c>
      <c r="AE6" s="124"/>
      <c r="AF6" s="124"/>
      <c r="AG6" s="124">
        <v>3711</v>
      </c>
      <c r="AH6" s="124"/>
      <c r="AI6" s="124"/>
      <c r="AJ6" s="124"/>
      <c r="AK6" s="122">
        <v>6052</v>
      </c>
      <c r="AL6" s="122"/>
      <c r="AM6" s="122"/>
      <c r="AN6" s="123"/>
      <c r="AO6" s="122">
        <v>2351</v>
      </c>
      <c r="AP6" s="122"/>
      <c r="AQ6" s="122"/>
      <c r="AR6" s="122">
        <v>44135</v>
      </c>
      <c r="AS6" s="122"/>
      <c r="AT6" s="122"/>
      <c r="AU6" s="122">
        <v>40841</v>
      </c>
      <c r="AV6" s="122"/>
      <c r="AW6" s="122"/>
      <c r="AX6" s="124">
        <v>3415</v>
      </c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</row>
    <row r="7" spans="1:74" ht="18" hidden="1" customHeight="1">
      <c r="A7" s="121" t="s">
        <v>167</v>
      </c>
      <c r="B7" s="120"/>
      <c r="C7" s="120"/>
      <c r="D7" s="119"/>
      <c r="E7" s="124">
        <f>SUM(H7:AX7)</f>
        <v>156235</v>
      </c>
      <c r="F7" s="124"/>
      <c r="G7" s="124"/>
      <c r="H7" s="124">
        <v>4170</v>
      </c>
      <c r="I7" s="124"/>
      <c r="J7" s="124"/>
      <c r="K7" s="124">
        <v>4169</v>
      </c>
      <c r="L7" s="124"/>
      <c r="M7" s="124"/>
      <c r="N7" s="124">
        <v>16908</v>
      </c>
      <c r="O7" s="124"/>
      <c r="P7" s="124"/>
      <c r="Q7" s="124"/>
      <c r="R7" s="124"/>
      <c r="S7" s="124"/>
      <c r="T7" s="124"/>
      <c r="U7" s="124"/>
      <c r="V7" s="124"/>
      <c r="W7" s="124"/>
      <c r="X7" s="124">
        <v>14793</v>
      </c>
      <c r="Y7" s="124"/>
      <c r="Z7" s="124"/>
      <c r="AA7" s="124">
        <v>5871</v>
      </c>
      <c r="AB7" s="124"/>
      <c r="AC7" s="124"/>
      <c r="AD7" s="124">
        <v>6990</v>
      </c>
      <c r="AE7" s="124"/>
      <c r="AF7" s="124"/>
      <c r="AG7" s="124">
        <v>3798</v>
      </c>
      <c r="AH7" s="124"/>
      <c r="AI7" s="124"/>
      <c r="AJ7" s="124"/>
      <c r="AK7" s="122">
        <v>6203</v>
      </c>
      <c r="AL7" s="122"/>
      <c r="AM7" s="122"/>
      <c r="AN7" s="123"/>
      <c r="AO7" s="122">
        <v>2402</v>
      </c>
      <c r="AP7" s="122"/>
      <c r="AQ7" s="122"/>
      <c r="AR7" s="122">
        <v>45554</v>
      </c>
      <c r="AS7" s="122"/>
      <c r="AT7" s="122"/>
      <c r="AU7" s="122">
        <v>41962</v>
      </c>
      <c r="AV7" s="122"/>
      <c r="AW7" s="122"/>
      <c r="AX7" s="124">
        <v>3415</v>
      </c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</row>
    <row r="8" spans="1:74" ht="18" hidden="1" customHeight="1">
      <c r="A8" s="121" t="s">
        <v>166</v>
      </c>
      <c r="B8" s="120"/>
      <c r="C8" s="120"/>
      <c r="D8" s="119"/>
      <c r="E8" s="124">
        <f>SUM(H8:AX8)</f>
        <v>160295</v>
      </c>
      <c r="F8" s="124"/>
      <c r="G8" s="124"/>
      <c r="H8" s="124">
        <v>4217</v>
      </c>
      <c r="I8" s="124"/>
      <c r="J8" s="124"/>
      <c r="K8" s="124">
        <v>4261</v>
      </c>
      <c r="L8" s="124"/>
      <c r="M8" s="124"/>
      <c r="N8" s="124">
        <v>17169</v>
      </c>
      <c r="O8" s="124"/>
      <c r="P8" s="124"/>
      <c r="Q8" s="124"/>
      <c r="R8" s="124"/>
      <c r="S8" s="124"/>
      <c r="T8" s="124"/>
      <c r="U8" s="124"/>
      <c r="V8" s="124"/>
      <c r="W8" s="124"/>
      <c r="X8" s="124">
        <v>15070</v>
      </c>
      <c r="Y8" s="124"/>
      <c r="Z8" s="124"/>
      <c r="AA8" s="124">
        <v>6130</v>
      </c>
      <c r="AB8" s="124"/>
      <c r="AC8" s="124"/>
      <c r="AD8" s="124">
        <v>7292</v>
      </c>
      <c r="AE8" s="124"/>
      <c r="AF8" s="124"/>
      <c r="AG8" s="124">
        <v>3858</v>
      </c>
      <c r="AH8" s="124"/>
      <c r="AI8" s="124"/>
      <c r="AJ8" s="124"/>
      <c r="AK8" s="122">
        <v>6364</v>
      </c>
      <c r="AL8" s="122"/>
      <c r="AM8" s="122"/>
      <c r="AN8" s="123"/>
      <c r="AO8" s="122">
        <v>2445</v>
      </c>
      <c r="AP8" s="122"/>
      <c r="AQ8" s="122"/>
      <c r="AR8" s="122">
        <v>46937</v>
      </c>
      <c r="AS8" s="122"/>
      <c r="AT8" s="122"/>
      <c r="AU8" s="122">
        <v>43137</v>
      </c>
      <c r="AV8" s="122"/>
      <c r="AW8" s="122"/>
      <c r="AX8" s="124">
        <v>3415</v>
      </c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</row>
    <row r="9" spans="1:74" ht="18" hidden="1" customHeight="1">
      <c r="A9" s="121" t="s">
        <v>165</v>
      </c>
      <c r="B9" s="120"/>
      <c r="C9" s="120"/>
      <c r="D9" s="119"/>
      <c r="E9" s="124">
        <f>SUM(H9:AX9)</f>
        <v>163883</v>
      </c>
      <c r="F9" s="124"/>
      <c r="G9" s="124"/>
      <c r="H9" s="124">
        <v>4265</v>
      </c>
      <c r="I9" s="124"/>
      <c r="J9" s="124"/>
      <c r="K9" s="124">
        <v>4326</v>
      </c>
      <c r="L9" s="124"/>
      <c r="M9" s="124"/>
      <c r="N9" s="124">
        <v>17377</v>
      </c>
      <c r="O9" s="124"/>
      <c r="P9" s="124"/>
      <c r="Q9" s="124"/>
      <c r="R9" s="124"/>
      <c r="S9" s="124"/>
      <c r="T9" s="124"/>
      <c r="U9" s="124"/>
      <c r="V9" s="124"/>
      <c r="W9" s="124"/>
      <c r="X9" s="124">
        <v>15307</v>
      </c>
      <c r="Y9" s="124"/>
      <c r="Z9" s="124"/>
      <c r="AA9" s="124">
        <v>6301</v>
      </c>
      <c r="AB9" s="124"/>
      <c r="AC9" s="124"/>
      <c r="AD9" s="124">
        <v>7507</v>
      </c>
      <c r="AE9" s="124"/>
      <c r="AF9" s="124"/>
      <c r="AG9" s="124">
        <v>3923</v>
      </c>
      <c r="AH9" s="124"/>
      <c r="AI9" s="124"/>
      <c r="AJ9" s="124"/>
      <c r="AK9" s="122">
        <v>6489</v>
      </c>
      <c r="AL9" s="122"/>
      <c r="AM9" s="122"/>
      <c r="AN9" s="123"/>
      <c r="AO9" s="122">
        <v>2459</v>
      </c>
      <c r="AP9" s="122"/>
      <c r="AQ9" s="122"/>
      <c r="AR9" s="122">
        <v>48302</v>
      </c>
      <c r="AS9" s="122"/>
      <c r="AT9" s="122"/>
      <c r="AU9" s="122">
        <v>44212</v>
      </c>
      <c r="AV9" s="122"/>
      <c r="AW9" s="122"/>
      <c r="AX9" s="124">
        <v>3415</v>
      </c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52"/>
    </row>
    <row r="10" spans="1:74" ht="33" hidden="1" customHeight="1">
      <c r="A10" s="121" t="s">
        <v>143</v>
      </c>
      <c r="B10" s="120"/>
      <c r="C10" s="120"/>
      <c r="D10" s="119"/>
      <c r="E10" s="152">
        <v>168131</v>
      </c>
      <c r="F10" s="152"/>
      <c r="G10" s="152"/>
      <c r="H10" s="152">
        <v>4326</v>
      </c>
      <c r="I10" s="152"/>
      <c r="J10" s="152"/>
      <c r="K10" s="152">
        <v>4437</v>
      </c>
      <c r="L10" s="152"/>
      <c r="M10" s="152"/>
      <c r="N10" s="152">
        <v>17570</v>
      </c>
      <c r="O10" s="152"/>
      <c r="P10" s="152"/>
      <c r="Q10" s="152"/>
      <c r="R10" s="152"/>
      <c r="S10" s="152"/>
      <c r="T10" s="152"/>
      <c r="U10" s="152"/>
      <c r="V10" s="152"/>
      <c r="W10" s="152"/>
      <c r="X10" s="152">
        <v>15590</v>
      </c>
      <c r="Y10" s="152"/>
      <c r="Z10" s="152"/>
      <c r="AA10" s="152">
        <v>6489</v>
      </c>
      <c r="AB10" s="152"/>
      <c r="AC10" s="152"/>
      <c r="AD10" s="152">
        <v>7792</v>
      </c>
      <c r="AE10" s="152"/>
      <c r="AF10" s="152"/>
      <c r="AG10" s="152">
        <v>3977</v>
      </c>
      <c r="AH10" s="152"/>
      <c r="AI10" s="152"/>
      <c r="AJ10" s="152"/>
      <c r="AK10" s="153">
        <v>6636</v>
      </c>
      <c r="AL10" s="153"/>
      <c r="AM10" s="153"/>
      <c r="AN10" s="165"/>
      <c r="AO10" s="153">
        <v>2505</v>
      </c>
      <c r="AP10" s="153"/>
      <c r="AQ10" s="153"/>
      <c r="AR10" s="153">
        <v>49975</v>
      </c>
      <c r="AS10" s="153"/>
      <c r="AT10" s="153"/>
      <c r="AU10" s="153">
        <v>45419</v>
      </c>
      <c r="AV10" s="153"/>
      <c r="AW10" s="153"/>
      <c r="AX10" s="152">
        <v>3415</v>
      </c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52"/>
    </row>
    <row r="11" spans="1:74" ht="33" hidden="1" customHeight="1">
      <c r="A11" s="121" t="s">
        <v>126</v>
      </c>
      <c r="B11" s="120"/>
      <c r="C11" s="120"/>
      <c r="D11" s="119"/>
      <c r="E11" s="152">
        <f>SUM(H11:BU11)</f>
        <v>172400</v>
      </c>
      <c r="F11" s="152"/>
      <c r="G11" s="152"/>
      <c r="H11" s="152">
        <v>4381</v>
      </c>
      <c r="I11" s="152"/>
      <c r="J11" s="152"/>
      <c r="K11" s="152">
        <v>4539</v>
      </c>
      <c r="L11" s="152"/>
      <c r="M11" s="152"/>
      <c r="N11" s="152">
        <v>17782</v>
      </c>
      <c r="O11" s="152"/>
      <c r="P11" s="152"/>
      <c r="Q11" s="152"/>
      <c r="R11" s="152"/>
      <c r="S11" s="152"/>
      <c r="T11" s="152"/>
      <c r="U11" s="152"/>
      <c r="V11" s="152"/>
      <c r="W11" s="152"/>
      <c r="X11" s="152">
        <v>15870</v>
      </c>
      <c r="Y11" s="152"/>
      <c r="Z11" s="152"/>
      <c r="AA11" s="152">
        <v>6683</v>
      </c>
      <c r="AB11" s="152"/>
      <c r="AC11" s="152"/>
      <c r="AD11" s="152">
        <v>8094</v>
      </c>
      <c r="AE11" s="152"/>
      <c r="AF11" s="152"/>
      <c r="AG11" s="152">
        <v>4040</v>
      </c>
      <c r="AH11" s="152"/>
      <c r="AI11" s="152"/>
      <c r="AJ11" s="152"/>
      <c r="AK11" s="153">
        <v>6767</v>
      </c>
      <c r="AL11" s="153"/>
      <c r="AM11" s="153"/>
      <c r="AN11" s="165"/>
      <c r="AO11" s="153">
        <v>2559</v>
      </c>
      <c r="AP11" s="153"/>
      <c r="AQ11" s="153"/>
      <c r="AR11" s="153">
        <v>51797</v>
      </c>
      <c r="AS11" s="153"/>
      <c r="AT11" s="153"/>
      <c r="AU11" s="153">
        <v>46473</v>
      </c>
      <c r="AV11" s="153"/>
      <c r="AW11" s="153"/>
      <c r="AX11" s="152">
        <v>3415</v>
      </c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52"/>
    </row>
    <row r="12" spans="1:74" ht="33" hidden="1" customHeight="1">
      <c r="A12" s="121" t="s">
        <v>125</v>
      </c>
      <c r="B12" s="120"/>
      <c r="C12" s="120"/>
      <c r="D12" s="119"/>
      <c r="E12" s="152">
        <f>SUM(H12:BU12)</f>
        <v>176660</v>
      </c>
      <c r="F12" s="152"/>
      <c r="G12" s="152"/>
      <c r="H12" s="152">
        <v>4441</v>
      </c>
      <c r="I12" s="152"/>
      <c r="J12" s="152"/>
      <c r="K12" s="152">
        <v>4720</v>
      </c>
      <c r="L12" s="152"/>
      <c r="M12" s="152"/>
      <c r="N12" s="152">
        <v>17971</v>
      </c>
      <c r="O12" s="152"/>
      <c r="P12" s="152"/>
      <c r="Q12" s="152"/>
      <c r="R12" s="152"/>
      <c r="S12" s="152"/>
      <c r="T12" s="152"/>
      <c r="U12" s="152"/>
      <c r="V12" s="152"/>
      <c r="W12" s="152"/>
      <c r="X12" s="152">
        <v>16100</v>
      </c>
      <c r="Y12" s="152"/>
      <c r="Z12" s="152"/>
      <c r="AA12" s="152">
        <v>6904</v>
      </c>
      <c r="AB12" s="152"/>
      <c r="AC12" s="152"/>
      <c r="AD12" s="152">
        <v>8459</v>
      </c>
      <c r="AE12" s="152"/>
      <c r="AF12" s="152"/>
      <c r="AG12" s="152">
        <v>4134</v>
      </c>
      <c r="AH12" s="152"/>
      <c r="AI12" s="152"/>
      <c r="AJ12" s="152"/>
      <c r="AK12" s="153">
        <v>6937</v>
      </c>
      <c r="AL12" s="153"/>
      <c r="AM12" s="153"/>
      <c r="AN12" s="165"/>
      <c r="AO12" s="153">
        <v>2599</v>
      </c>
      <c r="AP12" s="153"/>
      <c r="AQ12" s="153"/>
      <c r="AR12" s="153">
        <v>53389</v>
      </c>
      <c r="AS12" s="153"/>
      <c r="AT12" s="153"/>
      <c r="AU12" s="153">
        <v>47591</v>
      </c>
      <c r="AV12" s="153"/>
      <c r="AW12" s="153"/>
      <c r="AX12" s="152">
        <v>3415</v>
      </c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52"/>
    </row>
    <row r="13" spans="1:74" ht="33" hidden="1" customHeight="1">
      <c r="A13" s="121" t="s">
        <v>124</v>
      </c>
      <c r="B13" s="120"/>
      <c r="C13" s="120"/>
      <c r="D13" s="119"/>
      <c r="E13" s="152">
        <f>SUM(H13:BU13)</f>
        <v>181023</v>
      </c>
      <c r="F13" s="152"/>
      <c r="G13" s="152"/>
      <c r="H13" s="152">
        <v>4477</v>
      </c>
      <c r="I13" s="152"/>
      <c r="J13" s="152"/>
      <c r="K13" s="152">
        <v>4849</v>
      </c>
      <c r="L13" s="152"/>
      <c r="M13" s="152"/>
      <c r="N13" s="152">
        <v>18147</v>
      </c>
      <c r="O13" s="152"/>
      <c r="P13" s="152"/>
      <c r="Q13" s="152"/>
      <c r="R13" s="152"/>
      <c r="S13" s="152"/>
      <c r="T13" s="152"/>
      <c r="U13" s="152"/>
      <c r="V13" s="152"/>
      <c r="W13" s="152"/>
      <c r="X13" s="152">
        <v>16292</v>
      </c>
      <c r="Y13" s="152"/>
      <c r="Z13" s="152"/>
      <c r="AA13" s="152">
        <v>7105</v>
      </c>
      <c r="AB13" s="152"/>
      <c r="AC13" s="152"/>
      <c r="AD13" s="152">
        <v>8681</v>
      </c>
      <c r="AE13" s="152"/>
      <c r="AF13" s="152"/>
      <c r="AG13" s="152">
        <v>4227</v>
      </c>
      <c r="AH13" s="152"/>
      <c r="AI13" s="152"/>
      <c r="AJ13" s="152"/>
      <c r="AK13" s="153">
        <v>7072</v>
      </c>
      <c r="AL13" s="153"/>
      <c r="AM13" s="153"/>
      <c r="AN13" s="165"/>
      <c r="AO13" s="153">
        <v>2622</v>
      </c>
      <c r="AP13" s="153"/>
      <c r="AQ13" s="153"/>
      <c r="AR13" s="153">
        <v>55559</v>
      </c>
      <c r="AS13" s="153"/>
      <c r="AT13" s="153"/>
      <c r="AU13" s="153">
        <v>48577</v>
      </c>
      <c r="AV13" s="153"/>
      <c r="AW13" s="153"/>
      <c r="AX13" s="152">
        <v>3415</v>
      </c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52"/>
    </row>
    <row r="14" spans="1:74" ht="33" hidden="1" customHeight="1">
      <c r="A14" s="121" t="s">
        <v>123</v>
      </c>
      <c r="B14" s="120"/>
      <c r="C14" s="120"/>
      <c r="D14" s="119"/>
      <c r="E14" s="152">
        <f>SUM(H14:BU14)</f>
        <v>183734</v>
      </c>
      <c r="F14" s="152"/>
      <c r="G14" s="152"/>
      <c r="H14" s="152">
        <v>4345</v>
      </c>
      <c r="I14" s="152"/>
      <c r="J14" s="152"/>
      <c r="K14" s="152">
        <v>4319</v>
      </c>
      <c r="L14" s="152"/>
      <c r="M14" s="152"/>
      <c r="N14" s="152">
        <v>18227</v>
      </c>
      <c r="O14" s="152"/>
      <c r="P14" s="152"/>
      <c r="Q14" s="152"/>
      <c r="R14" s="152"/>
      <c r="S14" s="152"/>
      <c r="T14" s="152"/>
      <c r="U14" s="152"/>
      <c r="V14" s="152"/>
      <c r="W14" s="152"/>
      <c r="X14" s="152">
        <v>16480</v>
      </c>
      <c r="Y14" s="152"/>
      <c r="Z14" s="152"/>
      <c r="AA14" s="152">
        <v>7231</v>
      </c>
      <c r="AB14" s="152"/>
      <c r="AC14" s="152"/>
      <c r="AD14" s="152">
        <v>8820</v>
      </c>
      <c r="AE14" s="152"/>
      <c r="AF14" s="152"/>
      <c r="AG14" s="152">
        <v>4277</v>
      </c>
      <c r="AH14" s="152"/>
      <c r="AI14" s="152"/>
      <c r="AJ14" s="152"/>
      <c r="AK14" s="153">
        <v>7162</v>
      </c>
      <c r="AL14" s="153"/>
      <c r="AM14" s="153"/>
      <c r="AN14" s="165"/>
      <c r="AO14" s="153">
        <v>2637</v>
      </c>
      <c r="AP14" s="153"/>
      <c r="AQ14" s="153"/>
      <c r="AR14" s="153">
        <v>57267</v>
      </c>
      <c r="AS14" s="153"/>
      <c r="AT14" s="153"/>
      <c r="AU14" s="153">
        <v>49554</v>
      </c>
      <c r="AV14" s="153"/>
      <c r="AW14" s="153"/>
      <c r="AX14" s="152">
        <v>3415</v>
      </c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52"/>
    </row>
    <row r="15" spans="1:74" ht="20.100000000000001" hidden="1" customHeight="1" thickBot="1">
      <c r="A15" s="116"/>
      <c r="B15" s="116"/>
      <c r="C15" s="116"/>
      <c r="D15" s="151"/>
      <c r="E15" s="150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49"/>
      <c r="AL15" s="149"/>
      <c r="AM15" s="149"/>
      <c r="AN15" s="164"/>
      <c r="AO15" s="149"/>
      <c r="AP15" s="149"/>
      <c r="AQ15" s="149"/>
      <c r="AR15" s="149"/>
      <c r="AS15" s="149"/>
      <c r="AT15" s="149"/>
      <c r="AU15" s="149"/>
      <c r="AV15" s="149"/>
      <c r="AW15" s="149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</row>
    <row r="16" spans="1:74" ht="14.1" hidden="1" customHeight="1">
      <c r="A16" s="5" t="s">
        <v>103</v>
      </c>
      <c r="B16" s="56"/>
      <c r="C16" s="56"/>
      <c r="D16" s="56"/>
      <c r="E16" s="56"/>
      <c r="F16" s="56"/>
      <c r="G16" s="56"/>
      <c r="H16" s="56"/>
      <c r="I16" s="56"/>
      <c r="J16" s="56"/>
      <c r="K16" s="110"/>
      <c r="L16" s="56"/>
      <c r="M16" s="56"/>
      <c r="N16" s="110"/>
      <c r="O16" s="56"/>
      <c r="P16" s="56"/>
      <c r="Q16" s="110"/>
      <c r="R16" s="56"/>
      <c r="S16" s="56"/>
      <c r="T16" s="110"/>
      <c r="U16" s="56"/>
      <c r="V16" s="56"/>
      <c r="W16" s="56"/>
      <c r="X16" s="110"/>
      <c r="Y16" s="56"/>
      <c r="Z16" s="56"/>
      <c r="AA16" s="110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Y16" s="56"/>
      <c r="AZ16" s="56"/>
      <c r="BA16" s="56"/>
      <c r="BB16" s="56"/>
      <c r="BC16" s="56"/>
      <c r="BD16" s="56"/>
      <c r="BF16" s="56"/>
      <c r="BG16" s="56"/>
      <c r="BH16" s="56"/>
      <c r="BI16" s="56"/>
      <c r="BJ16" s="56"/>
      <c r="BK16" s="56"/>
      <c r="BM16" s="56"/>
      <c r="BN16" s="56"/>
      <c r="BO16" s="56"/>
      <c r="BP16" s="56"/>
      <c r="BQ16" s="56"/>
      <c r="BR16" s="56"/>
    </row>
    <row r="17" spans="1:73" ht="14.1" hidden="1" customHeight="1">
      <c r="A17" s="5" t="s">
        <v>102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ht="33" hidden="1" customHeight="1">
      <c r="A18" s="163"/>
      <c r="B18" s="163"/>
      <c r="C18" s="163"/>
      <c r="D18" s="163"/>
      <c r="E18" s="163"/>
      <c r="F18" s="163"/>
      <c r="G18" s="163"/>
      <c r="H18" s="163"/>
      <c r="I18" s="163"/>
      <c r="M18" s="34"/>
    </row>
    <row r="19" spans="1:73" ht="24.75" hidden="1" customHeight="1">
      <c r="A19" s="27" t="s">
        <v>180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</row>
    <row r="20" spans="1:73" ht="20.100000000000001" hidden="1" customHeight="1" thickBot="1">
      <c r="A20" s="1" t="s">
        <v>150</v>
      </c>
      <c r="AR20" s="25" t="s">
        <v>121</v>
      </c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</row>
    <row r="21" spans="1:73" ht="33" hidden="1" customHeight="1">
      <c r="A21" s="24" t="s">
        <v>98</v>
      </c>
      <c r="B21" s="23"/>
      <c r="C21" s="23"/>
      <c r="D21" s="23"/>
      <c r="E21" s="23" t="s">
        <v>149</v>
      </c>
      <c r="F21" s="23"/>
      <c r="G21" s="23"/>
      <c r="H21" s="23"/>
      <c r="I21" s="23"/>
      <c r="J21" s="23"/>
      <c r="K21" s="23"/>
      <c r="L21" s="23"/>
      <c r="M21" s="23" t="s">
        <v>148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 t="s">
        <v>147</v>
      </c>
      <c r="Z21" s="23"/>
      <c r="AA21" s="23"/>
      <c r="AB21" s="23"/>
      <c r="AC21" s="23"/>
      <c r="AD21" s="144" t="s">
        <v>146</v>
      </c>
      <c r="AE21" s="144"/>
      <c r="AF21" s="144"/>
      <c r="AG21" s="144"/>
      <c r="AH21" s="144"/>
      <c r="AI21" s="144"/>
      <c r="AJ21" s="144" t="s">
        <v>145</v>
      </c>
      <c r="AK21" s="144"/>
      <c r="AL21" s="144"/>
      <c r="AM21" s="144"/>
      <c r="AN21" s="144"/>
      <c r="AO21" s="144"/>
      <c r="AP21" s="23" t="s">
        <v>144</v>
      </c>
      <c r="AQ21" s="23"/>
      <c r="AR21" s="23"/>
      <c r="AS21" s="23"/>
      <c r="AT21" s="22" t="s">
        <v>104</v>
      </c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</row>
    <row r="22" spans="1:73" ht="20.100000000000001" hidden="1" customHeight="1">
      <c r="A22" s="2"/>
      <c r="B22" s="2"/>
      <c r="C22" s="2"/>
      <c r="D22" s="3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ht="18" hidden="1" customHeight="1">
      <c r="A23" s="121" t="str">
        <f>A6</f>
        <v>平成23年</v>
      </c>
      <c r="B23" s="120"/>
      <c r="C23" s="120"/>
      <c r="D23" s="119"/>
      <c r="E23" s="142">
        <f>SUM(M23:AP23)</f>
        <v>26640</v>
      </c>
      <c r="F23" s="142"/>
      <c r="G23" s="142"/>
      <c r="H23" s="142"/>
      <c r="I23" s="142"/>
      <c r="J23" s="142"/>
      <c r="K23" s="142"/>
      <c r="L23" s="142"/>
      <c r="M23" s="13">
        <v>19529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>
        <v>571</v>
      </c>
      <c r="Z23" s="13"/>
      <c r="AA23" s="13"/>
      <c r="AB23" s="13"/>
      <c r="AC23" s="13"/>
      <c r="AD23" s="13">
        <v>1161</v>
      </c>
      <c r="AE23" s="13"/>
      <c r="AF23" s="13"/>
      <c r="AG23" s="13"/>
      <c r="AH23" s="13"/>
      <c r="AI23" s="13"/>
      <c r="AJ23" s="13">
        <v>3482</v>
      </c>
      <c r="AK23" s="13"/>
      <c r="AL23" s="13"/>
      <c r="AM23" s="13"/>
      <c r="AN23" s="13"/>
      <c r="AO23" s="13"/>
      <c r="AP23" s="13">
        <v>1897</v>
      </c>
      <c r="AQ23" s="13"/>
      <c r="AR23" s="13"/>
      <c r="AS23" s="13"/>
      <c r="AT23" s="10">
        <v>289</v>
      </c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</row>
    <row r="24" spans="1:73" ht="18" hidden="1" customHeight="1">
      <c r="A24" s="121" t="str">
        <f>A7</f>
        <v>平成24年</v>
      </c>
      <c r="B24" s="120"/>
      <c r="C24" s="120"/>
      <c r="D24" s="119"/>
      <c r="E24" s="142">
        <f>SUM(M24:AP24)</f>
        <v>26039</v>
      </c>
      <c r="F24" s="142"/>
      <c r="G24" s="142"/>
      <c r="H24" s="142"/>
      <c r="I24" s="142"/>
      <c r="J24" s="142"/>
      <c r="K24" s="142"/>
      <c r="L24" s="142"/>
      <c r="M24" s="13">
        <v>19993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>
        <v>442</v>
      </c>
      <c r="Z24" s="13"/>
      <c r="AA24" s="13"/>
      <c r="AB24" s="13"/>
      <c r="AC24" s="13"/>
      <c r="AD24" s="13">
        <v>1070</v>
      </c>
      <c r="AE24" s="13"/>
      <c r="AF24" s="13"/>
      <c r="AG24" s="13"/>
      <c r="AH24" s="13"/>
      <c r="AI24" s="13"/>
      <c r="AJ24" s="13">
        <v>2922</v>
      </c>
      <c r="AK24" s="13"/>
      <c r="AL24" s="13"/>
      <c r="AM24" s="13"/>
      <c r="AN24" s="13"/>
      <c r="AO24" s="13"/>
      <c r="AP24" s="13">
        <v>1612</v>
      </c>
      <c r="AQ24" s="13"/>
      <c r="AR24" s="13"/>
      <c r="AS24" s="13"/>
      <c r="AT24" s="10">
        <v>288</v>
      </c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</row>
    <row r="25" spans="1:73" ht="18" hidden="1" customHeight="1">
      <c r="A25" s="121" t="str">
        <f>A8</f>
        <v>平成25年</v>
      </c>
      <c r="B25" s="120"/>
      <c r="C25" s="120"/>
      <c r="D25" s="119"/>
      <c r="E25" s="142">
        <f>SUM(M25:AP25)</f>
        <v>25698</v>
      </c>
      <c r="F25" s="142"/>
      <c r="G25" s="142"/>
      <c r="H25" s="142"/>
      <c r="I25" s="142"/>
      <c r="J25" s="142"/>
      <c r="K25" s="142"/>
      <c r="L25" s="142"/>
      <c r="M25" s="13">
        <v>20190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>
        <v>464</v>
      </c>
      <c r="Z25" s="13"/>
      <c r="AA25" s="13"/>
      <c r="AB25" s="13"/>
      <c r="AC25" s="13"/>
      <c r="AD25" s="13">
        <v>890</v>
      </c>
      <c r="AE25" s="13"/>
      <c r="AF25" s="13"/>
      <c r="AG25" s="13"/>
      <c r="AH25" s="13"/>
      <c r="AI25" s="13"/>
      <c r="AJ25" s="13">
        <v>2792</v>
      </c>
      <c r="AK25" s="13"/>
      <c r="AL25" s="13"/>
      <c r="AM25" s="13"/>
      <c r="AN25" s="13"/>
      <c r="AO25" s="13"/>
      <c r="AP25" s="13">
        <v>1362</v>
      </c>
      <c r="AQ25" s="13"/>
      <c r="AR25" s="13"/>
      <c r="AS25" s="13"/>
      <c r="AT25" s="10">
        <v>285</v>
      </c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</row>
    <row r="26" spans="1:73" ht="18" hidden="1" customHeight="1">
      <c r="A26" s="121" t="str">
        <f>A9</f>
        <v>平成26年</v>
      </c>
      <c r="B26" s="120"/>
      <c r="C26" s="120"/>
      <c r="D26" s="119"/>
      <c r="E26" s="142">
        <f>SUM(M26:AP26)</f>
        <v>26223</v>
      </c>
      <c r="F26" s="142"/>
      <c r="G26" s="142"/>
      <c r="H26" s="142"/>
      <c r="I26" s="142"/>
      <c r="J26" s="142"/>
      <c r="K26" s="142"/>
      <c r="L26" s="142"/>
      <c r="M26" s="13">
        <v>20121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>
        <v>590</v>
      </c>
      <c r="Z26" s="13"/>
      <c r="AA26" s="13"/>
      <c r="AB26" s="13"/>
      <c r="AC26" s="13"/>
      <c r="AD26" s="13">
        <v>647</v>
      </c>
      <c r="AE26" s="13"/>
      <c r="AF26" s="13"/>
      <c r="AG26" s="13"/>
      <c r="AH26" s="13"/>
      <c r="AI26" s="13"/>
      <c r="AJ26" s="13">
        <v>3355</v>
      </c>
      <c r="AK26" s="13"/>
      <c r="AL26" s="13"/>
      <c r="AM26" s="13"/>
      <c r="AN26" s="13"/>
      <c r="AO26" s="13"/>
      <c r="AP26" s="13">
        <v>1510</v>
      </c>
      <c r="AQ26" s="13"/>
      <c r="AR26" s="13"/>
      <c r="AS26" s="13"/>
      <c r="AT26" s="10">
        <v>284</v>
      </c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</row>
    <row r="27" spans="1:73" ht="33" hidden="1" customHeight="1">
      <c r="A27" s="121" t="s">
        <v>143</v>
      </c>
      <c r="B27" s="120"/>
      <c r="C27" s="120"/>
      <c r="D27" s="119"/>
      <c r="E27" s="142">
        <v>25362</v>
      </c>
      <c r="F27" s="142"/>
      <c r="G27" s="142"/>
      <c r="H27" s="142"/>
      <c r="I27" s="142"/>
      <c r="J27" s="142"/>
      <c r="K27" s="142"/>
      <c r="L27" s="142"/>
      <c r="M27" s="13">
        <v>19102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>
        <v>927</v>
      </c>
      <c r="Z27" s="13"/>
      <c r="AA27" s="13"/>
      <c r="AB27" s="13"/>
      <c r="AC27" s="13"/>
      <c r="AD27" s="13">
        <v>537</v>
      </c>
      <c r="AE27" s="13"/>
      <c r="AF27" s="13"/>
      <c r="AG27" s="13"/>
      <c r="AH27" s="13"/>
      <c r="AI27" s="13"/>
      <c r="AJ27" s="13">
        <v>3249</v>
      </c>
      <c r="AK27" s="13"/>
      <c r="AL27" s="13"/>
      <c r="AM27" s="13"/>
      <c r="AN27" s="13"/>
      <c r="AO27" s="13"/>
      <c r="AP27" s="13">
        <v>1547</v>
      </c>
      <c r="AQ27" s="13"/>
      <c r="AR27" s="13"/>
      <c r="AS27" s="13"/>
      <c r="AT27" s="10">
        <v>281</v>
      </c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</row>
    <row r="28" spans="1:73" ht="33" hidden="1" customHeight="1">
      <c r="A28" s="121" t="s">
        <v>126</v>
      </c>
      <c r="B28" s="120"/>
      <c r="C28" s="120"/>
      <c r="D28" s="119"/>
      <c r="E28" s="142">
        <f>SUM(M28:AS28)</f>
        <v>26334</v>
      </c>
      <c r="F28" s="142"/>
      <c r="G28" s="142"/>
      <c r="H28" s="142"/>
      <c r="I28" s="142"/>
      <c r="J28" s="142"/>
      <c r="K28" s="142"/>
      <c r="L28" s="142"/>
      <c r="M28" s="13">
        <v>20395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>
        <v>935</v>
      </c>
      <c r="Z28" s="13"/>
      <c r="AA28" s="13"/>
      <c r="AB28" s="13"/>
      <c r="AC28" s="13"/>
      <c r="AD28" s="13">
        <v>541</v>
      </c>
      <c r="AE28" s="13"/>
      <c r="AF28" s="13"/>
      <c r="AG28" s="13"/>
      <c r="AH28" s="13"/>
      <c r="AI28" s="13"/>
      <c r="AJ28" s="13">
        <v>3042</v>
      </c>
      <c r="AK28" s="13"/>
      <c r="AL28" s="13"/>
      <c r="AM28" s="13"/>
      <c r="AN28" s="13"/>
      <c r="AO28" s="13"/>
      <c r="AP28" s="13">
        <v>1421</v>
      </c>
      <c r="AQ28" s="13"/>
      <c r="AR28" s="13"/>
      <c r="AS28" s="13"/>
      <c r="AT28" s="10">
        <v>287</v>
      </c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</row>
    <row r="29" spans="1:73" ht="33" hidden="1" customHeight="1">
      <c r="A29" s="121" t="s">
        <v>125</v>
      </c>
      <c r="B29" s="120"/>
      <c r="C29" s="120"/>
      <c r="D29" s="119"/>
      <c r="E29" s="142">
        <f>SUM(M29:AS29)</f>
        <v>23795</v>
      </c>
      <c r="F29" s="142"/>
      <c r="G29" s="142"/>
      <c r="H29" s="142"/>
      <c r="I29" s="142"/>
      <c r="J29" s="142"/>
      <c r="K29" s="142"/>
      <c r="L29" s="142"/>
      <c r="M29" s="141">
        <v>18996</v>
      </c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>
        <v>335</v>
      </c>
      <c r="Z29" s="141"/>
      <c r="AA29" s="141"/>
      <c r="AB29" s="141"/>
      <c r="AC29" s="141"/>
      <c r="AD29" s="141">
        <v>525</v>
      </c>
      <c r="AE29" s="141"/>
      <c r="AF29" s="141"/>
      <c r="AG29" s="141"/>
      <c r="AH29" s="141"/>
      <c r="AI29" s="141"/>
      <c r="AJ29" s="141">
        <v>2736</v>
      </c>
      <c r="AK29" s="141"/>
      <c r="AL29" s="141"/>
      <c r="AM29" s="141"/>
      <c r="AN29" s="141"/>
      <c r="AO29" s="141"/>
      <c r="AP29" s="141">
        <v>1203</v>
      </c>
      <c r="AQ29" s="141"/>
      <c r="AR29" s="141"/>
      <c r="AS29" s="141"/>
      <c r="AT29" s="140">
        <v>287</v>
      </c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</row>
    <row r="30" spans="1:73" ht="33" hidden="1" customHeight="1">
      <c r="A30" s="121" t="s">
        <v>124</v>
      </c>
      <c r="B30" s="120"/>
      <c r="C30" s="120"/>
      <c r="D30" s="119"/>
      <c r="E30" s="142">
        <f>SUM(M30:AS30)</f>
        <v>22745</v>
      </c>
      <c r="F30" s="142"/>
      <c r="G30" s="142"/>
      <c r="H30" s="142"/>
      <c r="I30" s="142"/>
      <c r="J30" s="142"/>
      <c r="K30" s="142"/>
      <c r="L30" s="142"/>
      <c r="M30" s="141">
        <v>18637</v>
      </c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>
        <v>157</v>
      </c>
      <c r="Z30" s="141"/>
      <c r="AA30" s="141"/>
      <c r="AB30" s="141"/>
      <c r="AC30" s="141"/>
      <c r="AD30" s="141">
        <v>535</v>
      </c>
      <c r="AE30" s="141"/>
      <c r="AF30" s="141"/>
      <c r="AG30" s="141"/>
      <c r="AH30" s="141"/>
      <c r="AI30" s="141"/>
      <c r="AJ30" s="141">
        <v>2627</v>
      </c>
      <c r="AK30" s="141"/>
      <c r="AL30" s="141"/>
      <c r="AM30" s="141"/>
      <c r="AN30" s="141"/>
      <c r="AO30" s="141"/>
      <c r="AP30" s="141">
        <v>789</v>
      </c>
      <c r="AQ30" s="141"/>
      <c r="AR30" s="141"/>
      <c r="AS30" s="141"/>
      <c r="AT30" s="140">
        <v>287</v>
      </c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</row>
    <row r="31" spans="1:73" ht="33" hidden="1" customHeight="1">
      <c r="A31" s="121" t="s">
        <v>123</v>
      </c>
      <c r="B31" s="120"/>
      <c r="C31" s="120"/>
      <c r="D31" s="119"/>
      <c r="E31" s="142">
        <f>SUM(M31:AS31)</f>
        <v>20030</v>
      </c>
      <c r="F31" s="142"/>
      <c r="G31" s="142"/>
      <c r="H31" s="142"/>
      <c r="I31" s="142"/>
      <c r="J31" s="142"/>
      <c r="K31" s="142"/>
      <c r="L31" s="142"/>
      <c r="M31" s="141">
        <v>16505</v>
      </c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>
        <v>188</v>
      </c>
      <c r="Z31" s="141"/>
      <c r="AA31" s="141"/>
      <c r="AB31" s="141"/>
      <c r="AC31" s="141"/>
      <c r="AD31" s="141">
        <v>526</v>
      </c>
      <c r="AE31" s="141"/>
      <c r="AF31" s="141"/>
      <c r="AG31" s="141"/>
      <c r="AH31" s="141"/>
      <c r="AI31" s="141"/>
      <c r="AJ31" s="141">
        <v>2105</v>
      </c>
      <c r="AK31" s="141"/>
      <c r="AL31" s="141"/>
      <c r="AM31" s="141"/>
      <c r="AN31" s="141"/>
      <c r="AO31" s="141"/>
      <c r="AP31" s="141">
        <v>706</v>
      </c>
      <c r="AQ31" s="141"/>
      <c r="AR31" s="141"/>
      <c r="AS31" s="141"/>
      <c r="AT31" s="140">
        <v>265</v>
      </c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</row>
    <row r="32" spans="1:73" ht="20.100000000000001" hidden="1" customHeight="1" thickBot="1">
      <c r="A32" s="116"/>
      <c r="B32" s="115"/>
      <c r="C32" s="115"/>
      <c r="D32" s="114"/>
      <c r="E32" s="139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</row>
    <row r="33" spans="1:73" ht="20.100000000000001" hidden="1" customHeight="1">
      <c r="A33" s="1" t="s">
        <v>103</v>
      </c>
    </row>
    <row r="34" spans="1:73" ht="20.100000000000001" hidden="1" customHeight="1">
      <c r="A34" s="5" t="s">
        <v>102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ht="20.100000000000001" hidden="1" customHeight="1">
      <c r="A35" s="5" t="s">
        <v>101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ht="24.75" customHeight="1">
      <c r="A36" s="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ht="24.75" customHeight="1">
      <c r="A37" s="27" t="s">
        <v>142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</row>
    <row r="38" spans="1:73" ht="20.100000000000001" customHeight="1" thickBot="1">
      <c r="A38" s="136" t="s">
        <v>141</v>
      </c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39" t="s">
        <v>121</v>
      </c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</row>
    <row r="39" spans="1:73" ht="33" hidden="1" customHeight="1">
      <c r="A39" s="4" t="s">
        <v>68</v>
      </c>
      <c r="B39" s="4"/>
      <c r="C39" s="4"/>
      <c r="D39" s="15"/>
      <c r="E39" s="135" t="s">
        <v>140</v>
      </c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</row>
    <row r="40" spans="1:73" ht="33" hidden="1" customHeight="1">
      <c r="A40" s="135"/>
      <c r="B40" s="135"/>
      <c r="C40" s="135"/>
      <c r="D40" s="134"/>
      <c r="E40" s="134" t="s">
        <v>41</v>
      </c>
      <c r="F40" s="132"/>
      <c r="G40" s="132"/>
      <c r="H40" s="132" t="s">
        <v>139</v>
      </c>
      <c r="I40" s="132"/>
      <c r="J40" s="132"/>
      <c r="K40" s="133" t="s">
        <v>138</v>
      </c>
      <c r="L40" s="132"/>
      <c r="M40" s="132"/>
      <c r="N40" s="133" t="s">
        <v>137</v>
      </c>
      <c r="O40" s="132"/>
      <c r="P40" s="132"/>
      <c r="Q40" s="132"/>
      <c r="R40" s="132"/>
      <c r="S40" s="132"/>
      <c r="T40" s="132"/>
      <c r="U40" s="132"/>
      <c r="V40" s="132"/>
      <c r="W40" s="132"/>
      <c r="X40" s="133" t="s">
        <v>136</v>
      </c>
      <c r="Y40" s="132"/>
      <c r="Z40" s="132"/>
      <c r="AA40" s="133" t="s">
        <v>135</v>
      </c>
      <c r="AB40" s="132"/>
      <c r="AC40" s="132"/>
      <c r="AD40" s="132" t="s">
        <v>134</v>
      </c>
      <c r="AE40" s="132"/>
      <c r="AF40" s="132"/>
      <c r="AG40" s="129" t="s">
        <v>133</v>
      </c>
      <c r="AH40" s="128"/>
      <c r="AI40" s="131"/>
      <c r="AJ40" s="19" t="s">
        <v>132</v>
      </c>
      <c r="AK40" s="130"/>
      <c r="AL40" s="21"/>
      <c r="AM40" s="129" t="s">
        <v>131</v>
      </c>
      <c r="AN40" s="128"/>
      <c r="AO40" s="131"/>
      <c r="AP40" s="19" t="s">
        <v>130</v>
      </c>
      <c r="AQ40" s="130"/>
      <c r="AR40" s="21"/>
      <c r="AS40" s="19" t="s">
        <v>129</v>
      </c>
      <c r="AT40" s="130"/>
      <c r="AU40" s="21"/>
      <c r="AV40" s="129" t="s">
        <v>128</v>
      </c>
      <c r="AW40" s="128"/>
      <c r="AX40" s="128"/>
      <c r="AY40" s="162"/>
      <c r="AZ40" s="19" t="s">
        <v>129</v>
      </c>
      <c r="BA40" s="130"/>
      <c r="BB40" s="21"/>
      <c r="BC40" s="129" t="s">
        <v>128</v>
      </c>
      <c r="BD40" s="128"/>
      <c r="BE40" s="128"/>
      <c r="BF40" s="162"/>
      <c r="BG40" s="19" t="s">
        <v>129</v>
      </c>
      <c r="BH40" s="130"/>
      <c r="BI40" s="21"/>
      <c r="BJ40" s="129" t="s">
        <v>128</v>
      </c>
      <c r="BK40" s="128"/>
      <c r="BL40" s="128"/>
      <c r="BM40" s="162"/>
      <c r="BN40" s="19" t="s">
        <v>129</v>
      </c>
      <c r="BO40" s="130"/>
      <c r="BP40" s="21"/>
      <c r="BQ40" s="129" t="s">
        <v>128</v>
      </c>
      <c r="BR40" s="128"/>
      <c r="BS40" s="128"/>
      <c r="BT40" s="129" t="s">
        <v>127</v>
      </c>
      <c r="BU40" s="128"/>
    </row>
    <row r="41" spans="1:73" ht="20.100000000000001" hidden="1" customHeight="1">
      <c r="A41" s="2"/>
      <c r="B41" s="2"/>
      <c r="C41" s="2"/>
      <c r="D41" s="33"/>
      <c r="E41" s="2"/>
      <c r="F41" s="2"/>
      <c r="G41" s="2"/>
      <c r="H41" s="2"/>
      <c r="I41" s="2"/>
      <c r="J41" s="2"/>
      <c r="K41" s="127"/>
      <c r="L41" s="2"/>
      <c r="M41" s="2"/>
      <c r="N41" s="127"/>
      <c r="O41" s="2"/>
      <c r="P41" s="2"/>
      <c r="Q41" s="127"/>
      <c r="R41" s="2"/>
      <c r="S41" s="2"/>
      <c r="T41" s="127"/>
      <c r="U41" s="2"/>
      <c r="V41" s="2"/>
      <c r="W41" s="2"/>
      <c r="X41" s="127"/>
      <c r="Y41" s="2"/>
      <c r="Z41" s="2"/>
      <c r="AA41" s="127"/>
      <c r="AB41" s="2"/>
      <c r="AC41" s="2"/>
      <c r="AD41" s="2"/>
      <c r="AE41" s="2"/>
      <c r="AF41" s="2"/>
      <c r="AG41" s="125"/>
      <c r="AH41" s="125"/>
      <c r="AI41" s="126"/>
      <c r="AJ41" s="2"/>
      <c r="AK41" s="2"/>
      <c r="AL41" s="2"/>
      <c r="AM41" s="125"/>
      <c r="AN41" s="125"/>
      <c r="AO41" s="126"/>
      <c r="AP41" s="2"/>
      <c r="AQ41" s="2"/>
      <c r="AR41" s="2"/>
      <c r="AS41" s="2"/>
      <c r="AT41" s="2"/>
      <c r="AU41" s="2"/>
      <c r="AV41" s="125"/>
      <c r="AW41" s="125"/>
      <c r="AX41" s="125"/>
      <c r="AY41" s="2"/>
      <c r="AZ41" s="2"/>
      <c r="BA41" s="2"/>
      <c r="BB41" s="2"/>
      <c r="BC41" s="125"/>
      <c r="BD41" s="125"/>
      <c r="BE41" s="125"/>
      <c r="BF41" s="2"/>
      <c r="BG41" s="2"/>
      <c r="BH41" s="2"/>
      <c r="BI41" s="2"/>
      <c r="BJ41" s="125"/>
      <c r="BK41" s="125"/>
      <c r="BL41" s="125"/>
      <c r="BM41" s="2"/>
      <c r="BN41" s="2"/>
      <c r="BO41" s="2"/>
      <c r="BP41" s="2"/>
      <c r="BQ41" s="125"/>
      <c r="BR41" s="125"/>
      <c r="BS41" s="125"/>
      <c r="BT41" s="125"/>
      <c r="BU41" s="125"/>
    </row>
    <row r="42" spans="1:73" ht="18" hidden="1" customHeight="1">
      <c r="A42" s="121" t="str">
        <f>A6</f>
        <v>平成23年</v>
      </c>
      <c r="B42" s="120"/>
      <c r="C42" s="120"/>
      <c r="D42" s="119"/>
      <c r="E42" s="124">
        <f>SUM(H42:BU42)</f>
        <v>261536</v>
      </c>
      <c r="F42" s="124"/>
      <c r="G42" s="124"/>
      <c r="H42" s="124">
        <v>476</v>
      </c>
      <c r="I42" s="124"/>
      <c r="J42" s="124"/>
      <c r="K42" s="124">
        <v>1192</v>
      </c>
      <c r="L42" s="124"/>
      <c r="M42" s="124"/>
      <c r="N42" s="124">
        <v>1717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>
        <v>2387</v>
      </c>
      <c r="Y42" s="124"/>
      <c r="Z42" s="124"/>
      <c r="AA42" s="124">
        <v>1625</v>
      </c>
      <c r="AB42" s="124"/>
      <c r="AC42" s="124"/>
      <c r="AD42" s="124">
        <v>4365</v>
      </c>
      <c r="AE42" s="124"/>
      <c r="AF42" s="124"/>
      <c r="AG42" s="124">
        <v>1334</v>
      </c>
      <c r="AH42" s="124"/>
      <c r="AI42" s="124"/>
      <c r="AJ42" s="122">
        <v>1500</v>
      </c>
      <c r="AK42" s="122"/>
      <c r="AL42" s="122"/>
      <c r="AM42" s="122">
        <v>556</v>
      </c>
      <c r="AN42" s="122"/>
      <c r="AO42" s="122"/>
      <c r="AP42" s="124">
        <v>30588</v>
      </c>
      <c r="AQ42" s="124"/>
      <c r="AR42" s="124"/>
      <c r="AS42" s="124">
        <v>42454</v>
      </c>
      <c r="AT42" s="124"/>
      <c r="AU42" s="124"/>
      <c r="AV42" s="122">
        <v>10971</v>
      </c>
      <c r="AW42" s="122"/>
      <c r="AX42" s="122"/>
      <c r="AY42" s="123"/>
      <c r="AZ42" s="124">
        <v>42454</v>
      </c>
      <c r="BA42" s="124"/>
      <c r="BB42" s="124"/>
      <c r="BC42" s="122">
        <v>10971</v>
      </c>
      <c r="BD42" s="122"/>
      <c r="BE42" s="122"/>
      <c r="BF42" s="123"/>
      <c r="BG42" s="124">
        <v>42454</v>
      </c>
      <c r="BH42" s="124"/>
      <c r="BI42" s="124"/>
      <c r="BJ42" s="122">
        <v>10971</v>
      </c>
      <c r="BK42" s="122"/>
      <c r="BL42" s="122"/>
      <c r="BM42" s="123"/>
      <c r="BN42" s="124">
        <v>42454</v>
      </c>
      <c r="BO42" s="124"/>
      <c r="BP42" s="124"/>
      <c r="BQ42" s="122">
        <v>10971</v>
      </c>
      <c r="BR42" s="122"/>
      <c r="BS42" s="122"/>
      <c r="BT42" s="122">
        <v>2096</v>
      </c>
      <c r="BU42" s="122"/>
    </row>
    <row r="43" spans="1:73" ht="18" hidden="1" customHeight="1">
      <c r="A43" s="121" t="str">
        <f>A7</f>
        <v>平成24年</v>
      </c>
      <c r="B43" s="120"/>
      <c r="C43" s="120"/>
      <c r="D43" s="119"/>
      <c r="E43" s="124">
        <f>SUM(H43:BU43)</f>
        <v>247438</v>
      </c>
      <c r="F43" s="124"/>
      <c r="G43" s="124"/>
      <c r="H43" s="124">
        <v>263</v>
      </c>
      <c r="I43" s="124"/>
      <c r="J43" s="124"/>
      <c r="K43" s="124">
        <v>792</v>
      </c>
      <c r="L43" s="124"/>
      <c r="M43" s="124"/>
      <c r="N43" s="124">
        <v>1457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>
        <v>2183</v>
      </c>
      <c r="Y43" s="124"/>
      <c r="Z43" s="124"/>
      <c r="AA43" s="124">
        <v>1823</v>
      </c>
      <c r="AB43" s="124"/>
      <c r="AC43" s="124"/>
      <c r="AD43" s="124">
        <v>4908</v>
      </c>
      <c r="AE43" s="124"/>
      <c r="AF43" s="124"/>
      <c r="AG43" s="124">
        <v>693</v>
      </c>
      <c r="AH43" s="124"/>
      <c r="AI43" s="124"/>
      <c r="AJ43" s="122">
        <v>1602</v>
      </c>
      <c r="AK43" s="122"/>
      <c r="AL43" s="122"/>
      <c r="AM43" s="122">
        <v>535</v>
      </c>
      <c r="AN43" s="122"/>
      <c r="AO43" s="122"/>
      <c r="AP43" s="124">
        <v>33037</v>
      </c>
      <c r="AQ43" s="124"/>
      <c r="AR43" s="124"/>
      <c r="AS43" s="124">
        <v>39030</v>
      </c>
      <c r="AT43" s="124"/>
      <c r="AU43" s="124"/>
      <c r="AV43" s="122">
        <v>10700</v>
      </c>
      <c r="AW43" s="122"/>
      <c r="AX43" s="122"/>
      <c r="AY43" s="123"/>
      <c r="AZ43" s="124">
        <v>39030</v>
      </c>
      <c r="BA43" s="124"/>
      <c r="BB43" s="124"/>
      <c r="BC43" s="122">
        <v>10700</v>
      </c>
      <c r="BD43" s="122"/>
      <c r="BE43" s="122"/>
      <c r="BF43" s="123"/>
      <c r="BG43" s="124">
        <v>39030</v>
      </c>
      <c r="BH43" s="124"/>
      <c r="BI43" s="124"/>
      <c r="BJ43" s="122">
        <v>10700</v>
      </c>
      <c r="BK43" s="122"/>
      <c r="BL43" s="122"/>
      <c r="BM43" s="123"/>
      <c r="BN43" s="124">
        <v>39030</v>
      </c>
      <c r="BO43" s="124"/>
      <c r="BP43" s="124"/>
      <c r="BQ43" s="122">
        <v>10700</v>
      </c>
      <c r="BR43" s="122"/>
      <c r="BS43" s="122"/>
      <c r="BT43" s="122">
        <v>1225</v>
      </c>
      <c r="BU43" s="122"/>
    </row>
    <row r="44" spans="1:73" ht="18" hidden="1" customHeight="1">
      <c r="A44" s="121" t="str">
        <f>A8</f>
        <v>平成25年</v>
      </c>
      <c r="B44" s="120"/>
      <c r="C44" s="120"/>
      <c r="D44" s="119"/>
      <c r="E44" s="117">
        <f>SUM(H44:BU44)</f>
        <v>229048</v>
      </c>
      <c r="F44" s="117"/>
      <c r="G44" s="117"/>
      <c r="H44" s="117">
        <v>339</v>
      </c>
      <c r="I44" s="117"/>
      <c r="J44" s="117"/>
      <c r="K44" s="117">
        <v>1103</v>
      </c>
      <c r="L44" s="117"/>
      <c r="M44" s="117"/>
      <c r="N44" s="117">
        <v>1697</v>
      </c>
      <c r="O44" s="117"/>
      <c r="P44" s="117"/>
      <c r="Q44" s="117"/>
      <c r="R44" s="117"/>
      <c r="S44" s="117"/>
      <c r="T44" s="117"/>
      <c r="U44" s="117"/>
      <c r="V44" s="117"/>
      <c r="W44" s="117"/>
      <c r="X44" s="117">
        <v>2135</v>
      </c>
      <c r="Y44" s="117"/>
      <c r="Z44" s="117"/>
      <c r="AA44" s="117">
        <v>2117</v>
      </c>
      <c r="AB44" s="117"/>
      <c r="AC44" s="117"/>
      <c r="AD44" s="117">
        <v>4614</v>
      </c>
      <c r="AE44" s="117"/>
      <c r="AF44" s="117"/>
      <c r="AG44" s="117">
        <v>1026</v>
      </c>
      <c r="AH44" s="117"/>
      <c r="AI44" s="117"/>
      <c r="AJ44" s="117">
        <v>1403</v>
      </c>
      <c r="AK44" s="117"/>
      <c r="AL44" s="117"/>
      <c r="AM44" s="117">
        <v>426</v>
      </c>
      <c r="AN44" s="117"/>
      <c r="AO44" s="117"/>
      <c r="AP44" s="117">
        <v>35206</v>
      </c>
      <c r="AQ44" s="117"/>
      <c r="AR44" s="117"/>
      <c r="AS44" s="117">
        <v>34488</v>
      </c>
      <c r="AT44" s="117"/>
      <c r="AU44" s="117"/>
      <c r="AV44" s="117">
        <v>10054</v>
      </c>
      <c r="AW44" s="117"/>
      <c r="AX44" s="117"/>
      <c r="AY44" s="118"/>
      <c r="AZ44" s="117">
        <v>34488</v>
      </c>
      <c r="BA44" s="117"/>
      <c r="BB44" s="117"/>
      <c r="BC44" s="117">
        <v>10054</v>
      </c>
      <c r="BD44" s="117"/>
      <c r="BE44" s="117"/>
      <c r="BF44" s="118"/>
      <c r="BG44" s="117">
        <v>34488</v>
      </c>
      <c r="BH44" s="117"/>
      <c r="BI44" s="117"/>
      <c r="BJ44" s="117">
        <v>10054</v>
      </c>
      <c r="BK44" s="117"/>
      <c r="BL44" s="117"/>
      <c r="BM44" s="118"/>
      <c r="BN44" s="117">
        <v>34488</v>
      </c>
      <c r="BO44" s="117"/>
      <c r="BP44" s="117"/>
      <c r="BQ44" s="117">
        <v>10054</v>
      </c>
      <c r="BR44" s="117"/>
      <c r="BS44" s="117"/>
      <c r="BT44" s="117">
        <v>814</v>
      </c>
      <c r="BU44" s="117"/>
    </row>
    <row r="45" spans="1:73" ht="18" hidden="1" customHeight="1">
      <c r="A45" s="121" t="str">
        <f>A9</f>
        <v>平成26年</v>
      </c>
      <c r="B45" s="120"/>
      <c r="C45" s="120"/>
      <c r="D45" s="119"/>
      <c r="E45" s="117">
        <f>SUM(H45:BU45)</f>
        <v>239779</v>
      </c>
      <c r="F45" s="117"/>
      <c r="G45" s="117"/>
      <c r="H45" s="117">
        <v>408</v>
      </c>
      <c r="I45" s="117"/>
      <c r="J45" s="117"/>
      <c r="K45" s="117">
        <v>1034</v>
      </c>
      <c r="L45" s="117"/>
      <c r="M45" s="117"/>
      <c r="N45" s="117">
        <v>1879</v>
      </c>
      <c r="O45" s="117"/>
      <c r="P45" s="117"/>
      <c r="Q45" s="117"/>
      <c r="R45" s="117"/>
      <c r="S45" s="117"/>
      <c r="T45" s="117"/>
      <c r="U45" s="117"/>
      <c r="V45" s="117"/>
      <c r="W45" s="117"/>
      <c r="X45" s="117">
        <v>2074</v>
      </c>
      <c r="Y45" s="117"/>
      <c r="Z45" s="117"/>
      <c r="AA45" s="117">
        <v>1937</v>
      </c>
      <c r="AB45" s="117"/>
      <c r="AC45" s="117"/>
      <c r="AD45" s="117">
        <v>4604</v>
      </c>
      <c r="AE45" s="117"/>
      <c r="AF45" s="117"/>
      <c r="AG45" s="117">
        <v>1204</v>
      </c>
      <c r="AH45" s="117"/>
      <c r="AI45" s="117"/>
      <c r="AJ45" s="117">
        <v>1732</v>
      </c>
      <c r="AK45" s="117"/>
      <c r="AL45" s="117"/>
      <c r="AM45" s="117">
        <v>446</v>
      </c>
      <c r="AN45" s="117"/>
      <c r="AO45" s="117"/>
      <c r="AP45" s="117">
        <v>34610</v>
      </c>
      <c r="AQ45" s="117"/>
      <c r="AR45" s="117"/>
      <c r="AS45" s="117">
        <v>36763</v>
      </c>
      <c r="AT45" s="117"/>
      <c r="AU45" s="117"/>
      <c r="AV45" s="117">
        <v>10506</v>
      </c>
      <c r="AW45" s="117"/>
      <c r="AX45" s="117"/>
      <c r="AY45" s="118"/>
      <c r="AZ45" s="117">
        <v>36763</v>
      </c>
      <c r="BA45" s="117"/>
      <c r="BB45" s="117"/>
      <c r="BC45" s="117">
        <v>10506</v>
      </c>
      <c r="BD45" s="117"/>
      <c r="BE45" s="117"/>
      <c r="BF45" s="118"/>
      <c r="BG45" s="117">
        <v>36763</v>
      </c>
      <c r="BH45" s="117"/>
      <c r="BI45" s="117"/>
      <c r="BJ45" s="117">
        <v>10506</v>
      </c>
      <c r="BK45" s="117"/>
      <c r="BL45" s="117"/>
      <c r="BM45" s="118"/>
      <c r="BN45" s="117">
        <v>36763</v>
      </c>
      <c r="BO45" s="117"/>
      <c r="BP45" s="117"/>
      <c r="BQ45" s="117">
        <v>10506</v>
      </c>
      <c r="BR45" s="117"/>
      <c r="BS45" s="117"/>
      <c r="BT45" s="117">
        <v>775</v>
      </c>
      <c r="BU45" s="117"/>
    </row>
    <row r="46" spans="1:73" ht="33" hidden="1" customHeight="1">
      <c r="A46" s="121" t="str">
        <f>A10</f>
        <v>平成27年</v>
      </c>
      <c r="B46" s="120"/>
      <c r="C46" s="120"/>
      <c r="D46" s="119"/>
      <c r="E46" s="117">
        <v>95962</v>
      </c>
      <c r="F46" s="117"/>
      <c r="G46" s="117"/>
      <c r="H46" s="117">
        <v>293</v>
      </c>
      <c r="I46" s="117"/>
      <c r="J46" s="117"/>
      <c r="K46" s="117">
        <v>1230</v>
      </c>
      <c r="L46" s="117"/>
      <c r="M46" s="117"/>
      <c r="N46" s="117">
        <v>1686</v>
      </c>
      <c r="O46" s="117"/>
      <c r="P46" s="117"/>
      <c r="Q46" s="117"/>
      <c r="R46" s="117"/>
      <c r="S46" s="117"/>
      <c r="T46" s="117"/>
      <c r="U46" s="117"/>
      <c r="V46" s="117"/>
      <c r="W46" s="117"/>
      <c r="X46" s="117">
        <v>1846</v>
      </c>
      <c r="Y46" s="117"/>
      <c r="Z46" s="117"/>
      <c r="AA46" s="117">
        <v>1811</v>
      </c>
      <c r="AB46" s="117"/>
      <c r="AC46" s="117"/>
      <c r="AD46" s="117">
        <v>4599</v>
      </c>
      <c r="AE46" s="117"/>
      <c r="AF46" s="117"/>
      <c r="AG46" s="117">
        <v>1139</v>
      </c>
      <c r="AH46" s="117"/>
      <c r="AI46" s="117"/>
      <c r="AJ46" s="117">
        <v>1454</v>
      </c>
      <c r="AK46" s="117"/>
      <c r="AL46" s="117"/>
      <c r="AM46" s="117">
        <v>364</v>
      </c>
      <c r="AN46" s="117"/>
      <c r="AO46" s="117"/>
      <c r="AP46" s="117">
        <v>34118</v>
      </c>
      <c r="AQ46" s="117"/>
      <c r="AR46" s="117"/>
      <c r="AS46" s="117">
        <v>36657</v>
      </c>
      <c r="AT46" s="117"/>
      <c r="AU46" s="117"/>
      <c r="AV46" s="117">
        <v>10172</v>
      </c>
      <c r="AW46" s="117"/>
      <c r="AX46" s="117"/>
      <c r="AY46" s="118"/>
      <c r="AZ46" s="117">
        <v>36657</v>
      </c>
      <c r="BA46" s="117"/>
      <c r="BB46" s="117"/>
      <c r="BC46" s="117">
        <v>10172</v>
      </c>
      <c r="BD46" s="117"/>
      <c r="BE46" s="117"/>
      <c r="BF46" s="118"/>
      <c r="BG46" s="117">
        <v>36657</v>
      </c>
      <c r="BH46" s="117"/>
      <c r="BI46" s="117"/>
      <c r="BJ46" s="117">
        <v>10172</v>
      </c>
      <c r="BK46" s="117"/>
      <c r="BL46" s="117"/>
      <c r="BM46" s="118"/>
      <c r="BN46" s="117">
        <v>36657</v>
      </c>
      <c r="BO46" s="117"/>
      <c r="BP46" s="117"/>
      <c r="BQ46" s="117">
        <v>10172</v>
      </c>
      <c r="BR46" s="117"/>
      <c r="BS46" s="117"/>
      <c r="BT46" s="117">
        <v>593</v>
      </c>
      <c r="BU46" s="117"/>
    </row>
    <row r="47" spans="1:73" ht="33" hidden="1" customHeight="1">
      <c r="A47" s="121" t="s">
        <v>126</v>
      </c>
      <c r="B47" s="120"/>
      <c r="C47" s="120"/>
      <c r="D47" s="119"/>
      <c r="E47" s="117">
        <f>SUM(H47:BU47)</f>
        <v>238286</v>
      </c>
      <c r="F47" s="117"/>
      <c r="G47" s="117"/>
      <c r="H47" s="117">
        <v>331</v>
      </c>
      <c r="I47" s="117"/>
      <c r="J47" s="117"/>
      <c r="K47" s="117">
        <v>1347</v>
      </c>
      <c r="L47" s="117"/>
      <c r="M47" s="117"/>
      <c r="N47" s="117">
        <v>1518</v>
      </c>
      <c r="O47" s="117"/>
      <c r="P47" s="117"/>
      <c r="Q47" s="117"/>
      <c r="R47" s="117"/>
      <c r="S47" s="117"/>
      <c r="T47" s="117"/>
      <c r="U47" s="117"/>
      <c r="V47" s="117"/>
      <c r="W47" s="117"/>
      <c r="X47" s="117">
        <v>1987</v>
      </c>
      <c r="Y47" s="117"/>
      <c r="Z47" s="117"/>
      <c r="AA47" s="117">
        <v>1875</v>
      </c>
      <c r="AB47" s="117"/>
      <c r="AC47" s="117"/>
      <c r="AD47" s="117">
        <v>4215</v>
      </c>
      <c r="AE47" s="117"/>
      <c r="AF47" s="117"/>
      <c r="AG47" s="117">
        <v>1243</v>
      </c>
      <c r="AH47" s="117"/>
      <c r="AI47" s="117"/>
      <c r="AJ47" s="117">
        <v>1461</v>
      </c>
      <c r="AK47" s="117"/>
      <c r="AL47" s="117"/>
      <c r="AM47" s="117">
        <v>457</v>
      </c>
      <c r="AN47" s="117"/>
      <c r="AO47" s="117"/>
      <c r="AP47" s="117">
        <v>36354</v>
      </c>
      <c r="AQ47" s="117"/>
      <c r="AR47" s="117"/>
      <c r="AS47" s="117">
        <v>35834</v>
      </c>
      <c r="AT47" s="117"/>
      <c r="AU47" s="117"/>
      <c r="AV47" s="117">
        <v>10938</v>
      </c>
      <c r="AW47" s="117"/>
      <c r="AX47" s="117"/>
      <c r="AY47" s="118"/>
      <c r="AZ47" s="117">
        <v>35834</v>
      </c>
      <c r="BA47" s="117"/>
      <c r="BB47" s="117"/>
      <c r="BC47" s="117">
        <v>10938</v>
      </c>
      <c r="BD47" s="117"/>
      <c r="BE47" s="117"/>
      <c r="BF47" s="118"/>
      <c r="BG47" s="117">
        <v>35834</v>
      </c>
      <c r="BH47" s="117"/>
      <c r="BI47" s="117"/>
      <c r="BJ47" s="117">
        <v>10938</v>
      </c>
      <c r="BK47" s="117"/>
      <c r="BL47" s="117"/>
      <c r="BM47" s="118"/>
      <c r="BN47" s="117">
        <v>35834</v>
      </c>
      <c r="BO47" s="117"/>
      <c r="BP47" s="117"/>
      <c r="BQ47" s="117">
        <v>10938</v>
      </c>
      <c r="BR47" s="117"/>
      <c r="BS47" s="117"/>
      <c r="BT47" s="117">
        <v>410</v>
      </c>
      <c r="BU47" s="117"/>
    </row>
    <row r="48" spans="1:73" ht="33" hidden="1" customHeight="1">
      <c r="A48" s="121" t="s">
        <v>125</v>
      </c>
      <c r="B48" s="120"/>
      <c r="C48" s="120"/>
      <c r="D48" s="119"/>
      <c r="E48" s="117">
        <f>SUM(H48:BU48)</f>
        <v>207157</v>
      </c>
      <c r="F48" s="117"/>
      <c r="G48" s="117"/>
      <c r="H48" s="117">
        <v>281</v>
      </c>
      <c r="I48" s="117"/>
      <c r="J48" s="117"/>
      <c r="K48" s="117">
        <v>1238</v>
      </c>
      <c r="L48" s="117"/>
      <c r="M48" s="117"/>
      <c r="N48" s="117">
        <v>1284</v>
      </c>
      <c r="O48" s="117"/>
      <c r="P48" s="117"/>
      <c r="Q48" s="117"/>
      <c r="R48" s="117"/>
      <c r="S48" s="117"/>
      <c r="T48" s="117"/>
      <c r="U48" s="117"/>
      <c r="V48" s="117"/>
      <c r="W48" s="117"/>
      <c r="X48" s="117">
        <v>1778</v>
      </c>
      <c r="Y48" s="117"/>
      <c r="Z48" s="117"/>
      <c r="AA48" s="117">
        <v>1838</v>
      </c>
      <c r="AB48" s="117"/>
      <c r="AC48" s="117"/>
      <c r="AD48" s="117">
        <v>3935</v>
      </c>
      <c r="AE48" s="117"/>
      <c r="AF48" s="117"/>
      <c r="AG48" s="117">
        <v>1130</v>
      </c>
      <c r="AH48" s="117"/>
      <c r="AI48" s="117"/>
      <c r="AJ48" s="117">
        <v>1423</v>
      </c>
      <c r="AK48" s="117"/>
      <c r="AL48" s="117"/>
      <c r="AM48" s="117">
        <v>456</v>
      </c>
      <c r="AN48" s="117"/>
      <c r="AO48" s="117"/>
      <c r="AP48" s="117">
        <v>35446</v>
      </c>
      <c r="AQ48" s="117"/>
      <c r="AR48" s="117"/>
      <c r="AS48" s="117">
        <v>30292</v>
      </c>
      <c r="AT48" s="117"/>
      <c r="AU48" s="117"/>
      <c r="AV48" s="117">
        <v>9227</v>
      </c>
      <c r="AW48" s="117"/>
      <c r="AX48" s="117"/>
      <c r="AY48" s="118"/>
      <c r="AZ48" s="117">
        <v>30292</v>
      </c>
      <c r="BA48" s="117"/>
      <c r="BB48" s="117"/>
      <c r="BC48" s="117">
        <v>9227</v>
      </c>
      <c r="BD48" s="117"/>
      <c r="BE48" s="117"/>
      <c r="BF48" s="118"/>
      <c r="BG48" s="117">
        <v>30292</v>
      </c>
      <c r="BH48" s="117"/>
      <c r="BI48" s="117"/>
      <c r="BJ48" s="117">
        <v>9227</v>
      </c>
      <c r="BK48" s="117"/>
      <c r="BL48" s="117"/>
      <c r="BM48" s="118"/>
      <c r="BN48" s="117">
        <v>30292</v>
      </c>
      <c r="BO48" s="117"/>
      <c r="BP48" s="117"/>
      <c r="BQ48" s="117">
        <v>9227</v>
      </c>
      <c r="BR48" s="117"/>
      <c r="BS48" s="117"/>
      <c r="BT48" s="117">
        <v>272</v>
      </c>
      <c r="BU48" s="117"/>
    </row>
    <row r="49" spans="1:73" ht="33" hidden="1" customHeight="1">
      <c r="A49" s="121" t="s">
        <v>124</v>
      </c>
      <c r="B49" s="120"/>
      <c r="C49" s="120"/>
      <c r="D49" s="119"/>
      <c r="E49" s="117">
        <f>SUM(H49:BU49)</f>
        <v>190354</v>
      </c>
      <c r="F49" s="117"/>
      <c r="G49" s="117"/>
      <c r="H49" s="117">
        <v>238</v>
      </c>
      <c r="I49" s="117"/>
      <c r="J49" s="117"/>
      <c r="K49" s="117">
        <v>1193</v>
      </c>
      <c r="L49" s="117"/>
      <c r="M49" s="117"/>
      <c r="N49" s="117">
        <v>1153</v>
      </c>
      <c r="O49" s="117"/>
      <c r="P49" s="117"/>
      <c r="Q49" s="117"/>
      <c r="R49" s="117"/>
      <c r="S49" s="117"/>
      <c r="T49" s="117"/>
      <c r="U49" s="117"/>
      <c r="V49" s="117"/>
      <c r="W49" s="117"/>
      <c r="X49" s="117">
        <v>1426</v>
      </c>
      <c r="Y49" s="117"/>
      <c r="Z49" s="117"/>
      <c r="AA49" s="117">
        <v>1675</v>
      </c>
      <c r="AB49" s="117"/>
      <c r="AC49" s="117"/>
      <c r="AD49" s="117">
        <v>3303</v>
      </c>
      <c r="AE49" s="117"/>
      <c r="AF49" s="117"/>
      <c r="AG49" s="117">
        <v>899</v>
      </c>
      <c r="AH49" s="117"/>
      <c r="AI49" s="117"/>
      <c r="AJ49" s="117">
        <v>1137</v>
      </c>
      <c r="AK49" s="117"/>
      <c r="AL49" s="117"/>
      <c r="AM49" s="117">
        <v>380</v>
      </c>
      <c r="AN49" s="117"/>
      <c r="AO49" s="117"/>
      <c r="AP49" s="117">
        <v>34030</v>
      </c>
      <c r="AQ49" s="117"/>
      <c r="AR49" s="117"/>
      <c r="AS49" s="117">
        <v>27765</v>
      </c>
      <c r="AT49" s="117"/>
      <c r="AU49" s="117"/>
      <c r="AV49" s="117">
        <v>8417</v>
      </c>
      <c r="AW49" s="117"/>
      <c r="AX49" s="117"/>
      <c r="AY49" s="118"/>
      <c r="AZ49" s="117">
        <v>27765</v>
      </c>
      <c r="BA49" s="117"/>
      <c r="BB49" s="117"/>
      <c r="BC49" s="117">
        <v>8417</v>
      </c>
      <c r="BD49" s="117"/>
      <c r="BE49" s="117"/>
      <c r="BF49" s="118"/>
      <c r="BG49" s="117">
        <v>27765</v>
      </c>
      <c r="BH49" s="117"/>
      <c r="BI49" s="117"/>
      <c r="BJ49" s="117">
        <v>8417</v>
      </c>
      <c r="BK49" s="117"/>
      <c r="BL49" s="117"/>
      <c r="BM49" s="118"/>
      <c r="BN49" s="117">
        <v>27765</v>
      </c>
      <c r="BO49" s="117"/>
      <c r="BP49" s="117"/>
      <c r="BQ49" s="117">
        <v>8417</v>
      </c>
      <c r="BR49" s="117"/>
      <c r="BS49" s="117"/>
      <c r="BT49" s="117">
        <v>192</v>
      </c>
      <c r="BU49" s="117"/>
    </row>
    <row r="50" spans="1:73" ht="33" hidden="1" customHeight="1">
      <c r="A50" s="121" t="s">
        <v>123</v>
      </c>
      <c r="B50" s="120"/>
      <c r="C50" s="120"/>
      <c r="D50" s="119"/>
      <c r="E50" s="117">
        <f>SUM(H50:BU50)</f>
        <v>172797</v>
      </c>
      <c r="F50" s="117"/>
      <c r="G50" s="117"/>
      <c r="H50" s="117">
        <v>189</v>
      </c>
      <c r="I50" s="117"/>
      <c r="J50" s="117"/>
      <c r="K50" s="117">
        <v>981</v>
      </c>
      <c r="L50" s="117"/>
      <c r="M50" s="117"/>
      <c r="N50" s="117">
        <v>908</v>
      </c>
      <c r="O50" s="117"/>
      <c r="P50" s="117"/>
      <c r="Q50" s="117"/>
      <c r="R50" s="117"/>
      <c r="S50" s="117"/>
      <c r="T50" s="117"/>
      <c r="U50" s="117"/>
      <c r="V50" s="117"/>
      <c r="W50" s="117"/>
      <c r="X50" s="117">
        <v>1717</v>
      </c>
      <c r="Y50" s="117"/>
      <c r="Z50" s="117"/>
      <c r="AA50" s="117">
        <v>1615</v>
      </c>
      <c r="AB50" s="117"/>
      <c r="AC50" s="117"/>
      <c r="AD50" s="117">
        <v>2889</v>
      </c>
      <c r="AE50" s="117"/>
      <c r="AF50" s="117"/>
      <c r="AG50" s="117">
        <v>863</v>
      </c>
      <c r="AH50" s="117"/>
      <c r="AI50" s="117"/>
      <c r="AJ50" s="117">
        <v>1027</v>
      </c>
      <c r="AK50" s="117"/>
      <c r="AL50" s="117"/>
      <c r="AM50" s="117">
        <v>220</v>
      </c>
      <c r="AN50" s="117"/>
      <c r="AO50" s="117"/>
      <c r="AP50" s="117">
        <v>34352</v>
      </c>
      <c r="AQ50" s="117"/>
      <c r="AR50" s="117"/>
      <c r="AS50" s="117">
        <v>24783</v>
      </c>
      <c r="AT50" s="117"/>
      <c r="AU50" s="117"/>
      <c r="AV50" s="117">
        <v>7168</v>
      </c>
      <c r="AW50" s="117"/>
      <c r="AX50" s="117"/>
      <c r="AY50" s="118"/>
      <c r="AZ50" s="117">
        <v>24783</v>
      </c>
      <c r="BA50" s="117"/>
      <c r="BB50" s="117"/>
      <c r="BC50" s="117">
        <v>7168</v>
      </c>
      <c r="BD50" s="117"/>
      <c r="BE50" s="117"/>
      <c r="BF50" s="118"/>
      <c r="BG50" s="117">
        <v>24783</v>
      </c>
      <c r="BH50" s="117"/>
      <c r="BI50" s="117"/>
      <c r="BJ50" s="117">
        <v>7168</v>
      </c>
      <c r="BK50" s="117"/>
      <c r="BL50" s="117"/>
      <c r="BM50" s="118"/>
      <c r="BN50" s="117">
        <v>24783</v>
      </c>
      <c r="BO50" s="117"/>
      <c r="BP50" s="117"/>
      <c r="BQ50" s="117">
        <v>7168</v>
      </c>
      <c r="BR50" s="117"/>
      <c r="BS50" s="117"/>
      <c r="BT50" s="117">
        <v>232</v>
      </c>
      <c r="BU50" s="117"/>
    </row>
    <row r="51" spans="1:73" ht="20.100000000000001" hidden="1" customHeight="1" thickBot="1">
      <c r="A51" s="116"/>
      <c r="B51" s="115"/>
      <c r="C51" s="115"/>
      <c r="D51" s="114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3"/>
      <c r="AB51" s="113"/>
      <c r="AC51" s="113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</row>
    <row r="52" spans="1:73" ht="20.100000000000001" hidden="1" customHeight="1">
      <c r="A52" s="5" t="s">
        <v>103</v>
      </c>
      <c r="B52" s="56"/>
      <c r="C52" s="56"/>
      <c r="D52" s="56"/>
      <c r="E52" s="56"/>
      <c r="F52" s="56"/>
      <c r="G52" s="56"/>
      <c r="H52" s="56"/>
      <c r="I52" s="56"/>
      <c r="J52" s="56"/>
      <c r="K52" s="110"/>
      <c r="L52" s="56"/>
      <c r="M52" s="56"/>
      <c r="N52" s="110"/>
      <c r="O52" s="56"/>
      <c r="P52" s="56"/>
      <c r="Q52" s="110"/>
      <c r="R52" s="56"/>
      <c r="S52" s="56"/>
      <c r="T52" s="110"/>
      <c r="U52" s="56"/>
      <c r="V52" s="56"/>
      <c r="W52" s="56"/>
      <c r="X52" s="110"/>
      <c r="Y52" s="56"/>
      <c r="Z52" s="56"/>
      <c r="AA52" s="110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Y52" s="56"/>
      <c r="AZ52" s="56"/>
      <c r="BA52" s="56"/>
      <c r="BB52" s="56"/>
      <c r="BC52" s="56"/>
      <c r="BD52" s="56"/>
      <c r="BF52" s="56"/>
      <c r="BG52" s="56"/>
      <c r="BH52" s="56"/>
      <c r="BI52" s="56"/>
      <c r="BJ52" s="56"/>
      <c r="BK52" s="56"/>
      <c r="BM52" s="56"/>
      <c r="BN52" s="56"/>
      <c r="BO52" s="56"/>
      <c r="BP52" s="56"/>
      <c r="BQ52" s="56"/>
      <c r="BR52" s="56"/>
    </row>
    <row r="53" spans="1:73" ht="20.100000000000001" hidden="1" customHeight="1">
      <c r="A53" s="5" t="s">
        <v>102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</row>
    <row r="54" spans="1:73" ht="13.8" hidden="1" thickBot="1"/>
    <row r="55" spans="1:73" ht="33" customHeight="1">
      <c r="A55" s="24" t="s">
        <v>164</v>
      </c>
      <c r="B55" s="23"/>
      <c r="C55" s="23"/>
      <c r="D55" s="23"/>
      <c r="E55" s="23"/>
      <c r="F55" s="23"/>
      <c r="G55" s="23"/>
      <c r="H55" s="23"/>
      <c r="I55" s="23" t="s">
        <v>119</v>
      </c>
      <c r="J55" s="23"/>
      <c r="K55" s="23"/>
      <c r="L55" s="23"/>
      <c r="M55" s="23"/>
      <c r="N55" s="23"/>
      <c r="O55" s="23"/>
      <c r="P55" s="23" t="s">
        <v>118</v>
      </c>
      <c r="Q55" s="23"/>
      <c r="R55" s="23"/>
      <c r="S55" s="23"/>
      <c r="T55" s="23"/>
      <c r="U55" s="23"/>
      <c r="V55" s="23"/>
      <c r="W55" s="22" t="s">
        <v>179</v>
      </c>
      <c r="X55" s="143"/>
      <c r="Y55" s="143"/>
      <c r="Z55" s="143"/>
      <c r="AA55" s="143"/>
      <c r="AB55" s="143"/>
      <c r="AC55" s="24"/>
      <c r="AD55" s="22" t="s">
        <v>178</v>
      </c>
      <c r="AE55" s="143"/>
      <c r="AF55" s="143"/>
      <c r="AG55" s="143"/>
      <c r="AH55" s="143"/>
      <c r="AI55" s="143"/>
      <c r="AJ55" s="24"/>
      <c r="AK55" s="22" t="s">
        <v>177</v>
      </c>
      <c r="AL55" s="143"/>
      <c r="AM55" s="143"/>
      <c r="AN55" s="143"/>
      <c r="AO55" s="143"/>
      <c r="AP55" s="143"/>
      <c r="AQ55" s="24"/>
      <c r="AR55" s="22" t="s">
        <v>176</v>
      </c>
      <c r="AS55" s="143"/>
      <c r="AT55" s="143"/>
      <c r="AU55" s="143"/>
      <c r="AV55" s="143"/>
      <c r="AW55" s="143"/>
      <c r="AX55" s="24"/>
      <c r="AY55" s="23" t="s">
        <v>175</v>
      </c>
      <c r="AZ55" s="23"/>
      <c r="BA55" s="23"/>
      <c r="BB55" s="23"/>
      <c r="BC55" s="23"/>
      <c r="BD55" s="23"/>
      <c r="BE55" s="22"/>
      <c r="BF55" s="23" t="s">
        <v>174</v>
      </c>
      <c r="BG55" s="23"/>
      <c r="BH55" s="23"/>
      <c r="BI55" s="23"/>
      <c r="BJ55" s="23"/>
      <c r="BK55" s="23"/>
      <c r="BL55" s="22"/>
      <c r="BM55" s="23" t="s">
        <v>173</v>
      </c>
      <c r="BN55" s="23"/>
      <c r="BO55" s="23"/>
      <c r="BP55" s="23"/>
      <c r="BQ55" s="23"/>
      <c r="BR55" s="23"/>
      <c r="BS55" s="22"/>
    </row>
    <row r="56" spans="1:73" ht="33" customHeight="1">
      <c r="A56" s="108" t="s">
        <v>110</v>
      </c>
      <c r="B56" s="108"/>
      <c r="C56" s="108"/>
      <c r="D56" s="108"/>
      <c r="E56" s="108"/>
      <c r="F56" s="108"/>
      <c r="G56" s="108"/>
      <c r="H56" s="107"/>
      <c r="I56" s="148">
        <f>SUM(I57:O69)</f>
        <v>95962</v>
      </c>
      <c r="J56" s="148"/>
      <c r="K56" s="148"/>
      <c r="L56" s="148"/>
      <c r="M56" s="148"/>
      <c r="N56" s="148"/>
      <c r="O56" s="148"/>
      <c r="P56" s="148">
        <f>SUM(P57:V69)</f>
        <v>97970</v>
      </c>
      <c r="Q56" s="148"/>
      <c r="R56" s="148"/>
      <c r="S56" s="148"/>
      <c r="T56" s="148"/>
      <c r="U56" s="148"/>
      <c r="V56" s="148"/>
      <c r="W56" s="148">
        <f>SUM(W57:AC69)</f>
        <v>88600</v>
      </c>
      <c r="X56" s="148"/>
      <c r="Y56" s="148"/>
      <c r="Z56" s="148"/>
      <c r="AA56" s="148"/>
      <c r="AB56" s="148"/>
      <c r="AC56" s="148"/>
      <c r="AD56" s="148">
        <f>SUM(AD57:AJ69)</f>
        <v>81808</v>
      </c>
      <c r="AE56" s="148"/>
      <c r="AF56" s="148"/>
      <c r="AG56" s="148"/>
      <c r="AH56" s="148"/>
      <c r="AI56" s="148"/>
      <c r="AJ56" s="148"/>
      <c r="AK56" s="148">
        <f>SUM(AK57:AQ69)</f>
        <v>76944</v>
      </c>
      <c r="AL56" s="148"/>
      <c r="AM56" s="148"/>
      <c r="AN56" s="148"/>
      <c r="AO56" s="148"/>
      <c r="AP56" s="148"/>
      <c r="AQ56" s="148"/>
      <c r="AR56" s="148">
        <f>SUM(AR57:AX69)</f>
        <v>67792</v>
      </c>
      <c r="AS56" s="148"/>
      <c r="AT56" s="148"/>
      <c r="AU56" s="148"/>
      <c r="AV56" s="148"/>
      <c r="AW56" s="148"/>
      <c r="AX56" s="148"/>
      <c r="AY56" s="148">
        <f>SUM(AY57:BE69)</f>
        <v>64278</v>
      </c>
      <c r="AZ56" s="148"/>
      <c r="BA56" s="148"/>
      <c r="BB56" s="148"/>
      <c r="BC56" s="148"/>
      <c r="BD56" s="148"/>
      <c r="BE56" s="148"/>
      <c r="BF56" s="148">
        <f>SUM(BF57:BL69)</f>
        <v>58514</v>
      </c>
      <c r="BG56" s="148"/>
      <c r="BH56" s="148"/>
      <c r="BI56" s="148"/>
      <c r="BJ56" s="148"/>
      <c r="BK56" s="148"/>
      <c r="BL56" s="148"/>
      <c r="BM56" s="148">
        <f>SUM(BM57:BS69)</f>
        <v>54378</v>
      </c>
      <c r="BN56" s="148"/>
      <c r="BO56" s="148"/>
      <c r="BP56" s="148"/>
      <c r="BQ56" s="148"/>
      <c r="BR56" s="148"/>
      <c r="BS56" s="148"/>
    </row>
    <row r="57" spans="1:73" ht="33" customHeight="1">
      <c r="A57" s="39" t="s">
        <v>163</v>
      </c>
      <c r="B57" s="39"/>
      <c r="C57" s="39"/>
      <c r="D57" s="39"/>
      <c r="E57" s="39"/>
      <c r="F57" s="39"/>
      <c r="G57" s="39"/>
      <c r="H57" s="38"/>
      <c r="I57" s="148">
        <v>293</v>
      </c>
      <c r="J57" s="148"/>
      <c r="K57" s="148"/>
      <c r="L57" s="148"/>
      <c r="M57" s="148"/>
      <c r="N57" s="148"/>
      <c r="O57" s="148"/>
      <c r="P57" s="148">
        <v>331</v>
      </c>
      <c r="Q57" s="148"/>
      <c r="R57" s="148"/>
      <c r="S57" s="148"/>
      <c r="T57" s="148"/>
      <c r="U57" s="148"/>
      <c r="V57" s="148"/>
      <c r="W57" s="148">
        <v>281</v>
      </c>
      <c r="X57" s="148"/>
      <c r="Y57" s="148"/>
      <c r="Z57" s="148"/>
      <c r="AA57" s="148"/>
      <c r="AB57" s="148"/>
      <c r="AC57" s="148"/>
      <c r="AD57" s="148">
        <v>238</v>
      </c>
      <c r="AE57" s="148"/>
      <c r="AF57" s="148"/>
      <c r="AG57" s="148"/>
      <c r="AH57" s="148"/>
      <c r="AI57" s="148"/>
      <c r="AJ57" s="148"/>
      <c r="AK57" s="148">
        <v>189</v>
      </c>
      <c r="AL57" s="148"/>
      <c r="AM57" s="148"/>
      <c r="AN57" s="148"/>
      <c r="AO57" s="148"/>
      <c r="AP57" s="148"/>
      <c r="AQ57" s="148"/>
      <c r="AR57" s="148">
        <v>317</v>
      </c>
      <c r="AS57" s="148"/>
      <c r="AT57" s="148"/>
      <c r="AU57" s="148"/>
      <c r="AV57" s="148"/>
      <c r="AW57" s="148"/>
      <c r="AX57" s="148"/>
      <c r="AY57" s="148">
        <v>265</v>
      </c>
      <c r="AZ57" s="148"/>
      <c r="BA57" s="148"/>
      <c r="BB57" s="148"/>
      <c r="BC57" s="148"/>
      <c r="BD57" s="148"/>
      <c r="BE57" s="148"/>
      <c r="BF57" s="148">
        <v>193</v>
      </c>
      <c r="BG57" s="148"/>
      <c r="BH57" s="148"/>
      <c r="BI57" s="148"/>
      <c r="BJ57" s="148"/>
      <c r="BK57" s="148"/>
      <c r="BL57" s="148"/>
      <c r="BM57" s="148">
        <v>224</v>
      </c>
      <c r="BN57" s="148"/>
      <c r="BO57" s="148"/>
      <c r="BP57" s="148"/>
      <c r="BQ57" s="148"/>
      <c r="BR57" s="148"/>
      <c r="BS57" s="148"/>
    </row>
    <row r="58" spans="1:73" ht="33" customHeight="1">
      <c r="A58" s="39" t="s">
        <v>162</v>
      </c>
      <c r="B58" s="39"/>
      <c r="C58" s="39"/>
      <c r="D58" s="39"/>
      <c r="E58" s="39"/>
      <c r="F58" s="39"/>
      <c r="G58" s="39"/>
      <c r="H58" s="38"/>
      <c r="I58" s="148">
        <v>1230</v>
      </c>
      <c r="J58" s="148"/>
      <c r="K58" s="148"/>
      <c r="L58" s="148"/>
      <c r="M58" s="148"/>
      <c r="N58" s="148"/>
      <c r="O58" s="148"/>
      <c r="P58" s="148">
        <v>1347</v>
      </c>
      <c r="Q58" s="148"/>
      <c r="R58" s="148"/>
      <c r="S58" s="148"/>
      <c r="T58" s="148"/>
      <c r="U58" s="148"/>
      <c r="V58" s="148"/>
      <c r="W58" s="148">
        <v>1238</v>
      </c>
      <c r="X58" s="148"/>
      <c r="Y58" s="148"/>
      <c r="Z58" s="148"/>
      <c r="AA58" s="148"/>
      <c r="AB58" s="148"/>
      <c r="AC58" s="148"/>
      <c r="AD58" s="148">
        <v>1193</v>
      </c>
      <c r="AE58" s="148"/>
      <c r="AF58" s="148"/>
      <c r="AG58" s="148"/>
      <c r="AH58" s="148"/>
      <c r="AI58" s="148"/>
      <c r="AJ58" s="148"/>
      <c r="AK58" s="148">
        <v>981</v>
      </c>
      <c r="AL58" s="148"/>
      <c r="AM58" s="148"/>
      <c r="AN58" s="148"/>
      <c r="AO58" s="148"/>
      <c r="AP58" s="148"/>
      <c r="AQ58" s="148"/>
      <c r="AR58" s="148">
        <v>606</v>
      </c>
      <c r="AS58" s="148"/>
      <c r="AT58" s="148"/>
      <c r="AU58" s="148"/>
      <c r="AV58" s="148"/>
      <c r="AW58" s="148"/>
      <c r="AX58" s="148"/>
      <c r="AY58" s="148">
        <v>636</v>
      </c>
      <c r="AZ58" s="148"/>
      <c r="BA58" s="148"/>
      <c r="BB58" s="148"/>
      <c r="BC58" s="148"/>
      <c r="BD58" s="148"/>
      <c r="BE58" s="148"/>
      <c r="BF58" s="148">
        <v>616</v>
      </c>
      <c r="BG58" s="148"/>
      <c r="BH58" s="148"/>
      <c r="BI58" s="148"/>
      <c r="BJ58" s="148"/>
      <c r="BK58" s="148"/>
      <c r="BL58" s="148"/>
      <c r="BM58" s="148">
        <v>613</v>
      </c>
      <c r="BN58" s="148"/>
      <c r="BO58" s="148"/>
      <c r="BP58" s="148"/>
      <c r="BQ58" s="148"/>
      <c r="BR58" s="148"/>
      <c r="BS58" s="148"/>
    </row>
    <row r="59" spans="1:73" ht="33" customHeight="1">
      <c r="A59" s="39" t="s">
        <v>161</v>
      </c>
      <c r="B59" s="39"/>
      <c r="C59" s="39"/>
      <c r="D59" s="39"/>
      <c r="E59" s="39"/>
      <c r="F59" s="39"/>
      <c r="G59" s="39"/>
      <c r="H59" s="38"/>
      <c r="I59" s="148">
        <v>1686</v>
      </c>
      <c r="J59" s="148"/>
      <c r="K59" s="148"/>
      <c r="L59" s="148"/>
      <c r="M59" s="148"/>
      <c r="N59" s="148"/>
      <c r="O59" s="148"/>
      <c r="P59" s="148">
        <v>1518</v>
      </c>
      <c r="Q59" s="148"/>
      <c r="R59" s="148"/>
      <c r="S59" s="148"/>
      <c r="T59" s="148"/>
      <c r="U59" s="148"/>
      <c r="V59" s="148"/>
      <c r="W59" s="148">
        <v>1284</v>
      </c>
      <c r="X59" s="148"/>
      <c r="Y59" s="148"/>
      <c r="Z59" s="148"/>
      <c r="AA59" s="148"/>
      <c r="AB59" s="148"/>
      <c r="AC59" s="148"/>
      <c r="AD59" s="148">
        <v>1153</v>
      </c>
      <c r="AE59" s="148"/>
      <c r="AF59" s="148"/>
      <c r="AG59" s="148"/>
      <c r="AH59" s="148"/>
      <c r="AI59" s="148"/>
      <c r="AJ59" s="148"/>
      <c r="AK59" s="148">
        <v>908</v>
      </c>
      <c r="AL59" s="148"/>
      <c r="AM59" s="148"/>
      <c r="AN59" s="148"/>
      <c r="AO59" s="148"/>
      <c r="AP59" s="148"/>
      <c r="AQ59" s="148"/>
      <c r="AR59" s="148">
        <v>737</v>
      </c>
      <c r="AS59" s="148"/>
      <c r="AT59" s="148"/>
      <c r="AU59" s="148"/>
      <c r="AV59" s="148"/>
      <c r="AW59" s="148"/>
      <c r="AX59" s="148"/>
      <c r="AY59" s="148">
        <v>759</v>
      </c>
      <c r="AZ59" s="148"/>
      <c r="BA59" s="148"/>
      <c r="BB59" s="148"/>
      <c r="BC59" s="148"/>
      <c r="BD59" s="148"/>
      <c r="BE59" s="148"/>
      <c r="BF59" s="148">
        <v>901</v>
      </c>
      <c r="BG59" s="148"/>
      <c r="BH59" s="148"/>
      <c r="BI59" s="148"/>
      <c r="BJ59" s="148"/>
      <c r="BK59" s="148"/>
      <c r="BL59" s="148"/>
      <c r="BM59" s="148">
        <v>888</v>
      </c>
      <c r="BN59" s="148"/>
      <c r="BO59" s="148"/>
      <c r="BP59" s="148"/>
      <c r="BQ59" s="148"/>
      <c r="BR59" s="148"/>
      <c r="BS59" s="148"/>
    </row>
    <row r="60" spans="1:73" ht="33" customHeight="1">
      <c r="A60" s="39" t="s">
        <v>160</v>
      </c>
      <c r="B60" s="39"/>
      <c r="C60" s="39"/>
      <c r="D60" s="39"/>
      <c r="E60" s="39"/>
      <c r="F60" s="39"/>
      <c r="G60" s="39"/>
      <c r="H60" s="38"/>
      <c r="I60" s="148">
        <v>1846</v>
      </c>
      <c r="J60" s="148"/>
      <c r="K60" s="148"/>
      <c r="L60" s="148"/>
      <c r="M60" s="148"/>
      <c r="N60" s="148"/>
      <c r="O60" s="148"/>
      <c r="P60" s="148">
        <v>1987</v>
      </c>
      <c r="Q60" s="148"/>
      <c r="R60" s="148"/>
      <c r="S60" s="148"/>
      <c r="T60" s="148"/>
      <c r="U60" s="148"/>
      <c r="V60" s="148"/>
      <c r="W60" s="148">
        <v>1778</v>
      </c>
      <c r="X60" s="148"/>
      <c r="Y60" s="148"/>
      <c r="Z60" s="148"/>
      <c r="AA60" s="148"/>
      <c r="AB60" s="148"/>
      <c r="AC60" s="148"/>
      <c r="AD60" s="148">
        <v>1426</v>
      </c>
      <c r="AE60" s="148"/>
      <c r="AF60" s="148"/>
      <c r="AG60" s="148"/>
      <c r="AH60" s="148"/>
      <c r="AI60" s="148"/>
      <c r="AJ60" s="148"/>
      <c r="AK60" s="148">
        <v>1717</v>
      </c>
      <c r="AL60" s="148"/>
      <c r="AM60" s="148"/>
      <c r="AN60" s="148"/>
      <c r="AO60" s="148"/>
      <c r="AP60" s="148"/>
      <c r="AQ60" s="148"/>
      <c r="AR60" s="148">
        <v>1188</v>
      </c>
      <c r="AS60" s="148"/>
      <c r="AT60" s="148"/>
      <c r="AU60" s="148"/>
      <c r="AV60" s="148"/>
      <c r="AW60" s="148"/>
      <c r="AX60" s="148"/>
      <c r="AY60" s="148">
        <v>1361</v>
      </c>
      <c r="AZ60" s="148"/>
      <c r="BA60" s="148"/>
      <c r="BB60" s="148"/>
      <c r="BC60" s="148"/>
      <c r="BD60" s="148"/>
      <c r="BE60" s="148"/>
      <c r="BF60" s="148">
        <v>1330</v>
      </c>
      <c r="BG60" s="148"/>
      <c r="BH60" s="148"/>
      <c r="BI60" s="148"/>
      <c r="BJ60" s="148"/>
      <c r="BK60" s="148"/>
      <c r="BL60" s="148"/>
      <c r="BM60" s="148">
        <v>1133</v>
      </c>
      <c r="BN60" s="148"/>
      <c r="BO60" s="148"/>
      <c r="BP60" s="148"/>
      <c r="BQ60" s="148"/>
      <c r="BR60" s="148"/>
      <c r="BS60" s="148"/>
    </row>
    <row r="61" spans="1:73" ht="33" customHeight="1">
      <c r="A61" s="39" t="s">
        <v>159</v>
      </c>
      <c r="B61" s="39"/>
      <c r="C61" s="39"/>
      <c r="D61" s="39"/>
      <c r="E61" s="39"/>
      <c r="F61" s="39"/>
      <c r="G61" s="39"/>
      <c r="H61" s="38"/>
      <c r="I61" s="148">
        <v>1811</v>
      </c>
      <c r="J61" s="148"/>
      <c r="K61" s="148"/>
      <c r="L61" s="148"/>
      <c r="M61" s="148"/>
      <c r="N61" s="148"/>
      <c r="O61" s="148"/>
      <c r="P61" s="148">
        <v>1875</v>
      </c>
      <c r="Q61" s="148"/>
      <c r="R61" s="148"/>
      <c r="S61" s="148"/>
      <c r="T61" s="148"/>
      <c r="U61" s="148"/>
      <c r="V61" s="148"/>
      <c r="W61" s="148">
        <v>1838</v>
      </c>
      <c r="X61" s="148"/>
      <c r="Y61" s="148"/>
      <c r="Z61" s="148"/>
      <c r="AA61" s="148"/>
      <c r="AB61" s="148"/>
      <c r="AC61" s="148"/>
      <c r="AD61" s="148">
        <v>1675</v>
      </c>
      <c r="AE61" s="148"/>
      <c r="AF61" s="148"/>
      <c r="AG61" s="148"/>
      <c r="AH61" s="148"/>
      <c r="AI61" s="148"/>
      <c r="AJ61" s="148"/>
      <c r="AK61" s="148">
        <v>1615</v>
      </c>
      <c r="AL61" s="148"/>
      <c r="AM61" s="148"/>
      <c r="AN61" s="148"/>
      <c r="AO61" s="148"/>
      <c r="AP61" s="148"/>
      <c r="AQ61" s="148"/>
      <c r="AR61" s="148">
        <v>967</v>
      </c>
      <c r="AS61" s="148"/>
      <c r="AT61" s="148"/>
      <c r="AU61" s="148"/>
      <c r="AV61" s="148"/>
      <c r="AW61" s="148"/>
      <c r="AX61" s="148"/>
      <c r="AY61" s="148">
        <v>1150</v>
      </c>
      <c r="AZ61" s="148"/>
      <c r="BA61" s="148"/>
      <c r="BB61" s="148"/>
      <c r="BC61" s="148"/>
      <c r="BD61" s="148"/>
      <c r="BE61" s="148"/>
      <c r="BF61" s="148">
        <v>1318</v>
      </c>
      <c r="BG61" s="148"/>
      <c r="BH61" s="148"/>
      <c r="BI61" s="148"/>
      <c r="BJ61" s="148"/>
      <c r="BK61" s="148"/>
      <c r="BL61" s="148"/>
      <c r="BM61" s="148">
        <v>1153</v>
      </c>
      <c r="BN61" s="148"/>
      <c r="BO61" s="148"/>
      <c r="BP61" s="148"/>
      <c r="BQ61" s="148"/>
      <c r="BR61" s="148"/>
      <c r="BS61" s="148"/>
    </row>
    <row r="62" spans="1:73" ht="33" customHeight="1">
      <c r="A62" s="39" t="s">
        <v>158</v>
      </c>
      <c r="B62" s="39"/>
      <c r="C62" s="39"/>
      <c r="D62" s="39"/>
      <c r="E62" s="39"/>
      <c r="F62" s="39"/>
      <c r="G62" s="39"/>
      <c r="H62" s="38"/>
      <c r="I62" s="148">
        <v>4599</v>
      </c>
      <c r="J62" s="148"/>
      <c r="K62" s="148"/>
      <c r="L62" s="148"/>
      <c r="M62" s="148"/>
      <c r="N62" s="148"/>
      <c r="O62" s="148"/>
      <c r="P62" s="148">
        <v>4215</v>
      </c>
      <c r="Q62" s="148"/>
      <c r="R62" s="148"/>
      <c r="S62" s="148"/>
      <c r="T62" s="148"/>
      <c r="U62" s="148"/>
      <c r="V62" s="148"/>
      <c r="W62" s="148">
        <v>3935</v>
      </c>
      <c r="X62" s="148"/>
      <c r="Y62" s="148"/>
      <c r="Z62" s="148"/>
      <c r="AA62" s="148"/>
      <c r="AB62" s="148"/>
      <c r="AC62" s="148"/>
      <c r="AD62" s="148">
        <v>3303</v>
      </c>
      <c r="AE62" s="148"/>
      <c r="AF62" s="148"/>
      <c r="AG62" s="148"/>
      <c r="AH62" s="148"/>
      <c r="AI62" s="148"/>
      <c r="AJ62" s="148"/>
      <c r="AK62" s="148">
        <v>2889</v>
      </c>
      <c r="AL62" s="148"/>
      <c r="AM62" s="148"/>
      <c r="AN62" s="148"/>
      <c r="AO62" s="148"/>
      <c r="AP62" s="148"/>
      <c r="AQ62" s="148"/>
      <c r="AR62" s="148">
        <v>2627</v>
      </c>
      <c r="AS62" s="148"/>
      <c r="AT62" s="148"/>
      <c r="AU62" s="148"/>
      <c r="AV62" s="148"/>
      <c r="AW62" s="148"/>
      <c r="AX62" s="148"/>
      <c r="AY62" s="148">
        <v>2433</v>
      </c>
      <c r="AZ62" s="148"/>
      <c r="BA62" s="148"/>
      <c r="BB62" s="148"/>
      <c r="BC62" s="148"/>
      <c r="BD62" s="148"/>
      <c r="BE62" s="148"/>
      <c r="BF62" s="148">
        <v>2147</v>
      </c>
      <c r="BG62" s="148"/>
      <c r="BH62" s="148"/>
      <c r="BI62" s="148"/>
      <c r="BJ62" s="148"/>
      <c r="BK62" s="148"/>
      <c r="BL62" s="148"/>
      <c r="BM62" s="148">
        <v>2029</v>
      </c>
      <c r="BN62" s="148"/>
      <c r="BO62" s="148"/>
      <c r="BP62" s="148"/>
      <c r="BQ62" s="148"/>
      <c r="BR62" s="148"/>
      <c r="BS62" s="148"/>
    </row>
    <row r="63" spans="1:73" ht="33" customHeight="1">
      <c r="A63" s="39" t="s">
        <v>157</v>
      </c>
      <c r="B63" s="39"/>
      <c r="C63" s="39"/>
      <c r="D63" s="39"/>
      <c r="E63" s="39"/>
      <c r="F63" s="39"/>
      <c r="G63" s="39"/>
      <c r="H63" s="38"/>
      <c r="I63" s="148">
        <v>1139</v>
      </c>
      <c r="J63" s="148"/>
      <c r="K63" s="148"/>
      <c r="L63" s="148"/>
      <c r="M63" s="148"/>
      <c r="N63" s="148"/>
      <c r="O63" s="148"/>
      <c r="P63" s="148">
        <v>1243</v>
      </c>
      <c r="Q63" s="148"/>
      <c r="R63" s="148"/>
      <c r="S63" s="148"/>
      <c r="T63" s="148"/>
      <c r="U63" s="148"/>
      <c r="V63" s="148"/>
      <c r="W63" s="148">
        <v>1130</v>
      </c>
      <c r="X63" s="148"/>
      <c r="Y63" s="148"/>
      <c r="Z63" s="148"/>
      <c r="AA63" s="148"/>
      <c r="AB63" s="148"/>
      <c r="AC63" s="148"/>
      <c r="AD63" s="148">
        <v>899</v>
      </c>
      <c r="AE63" s="148"/>
      <c r="AF63" s="148"/>
      <c r="AG63" s="148"/>
      <c r="AH63" s="148"/>
      <c r="AI63" s="148"/>
      <c r="AJ63" s="148"/>
      <c r="AK63" s="148">
        <v>863</v>
      </c>
      <c r="AL63" s="148"/>
      <c r="AM63" s="148"/>
      <c r="AN63" s="148"/>
      <c r="AO63" s="148"/>
      <c r="AP63" s="148"/>
      <c r="AQ63" s="148"/>
      <c r="AR63" s="148">
        <v>676</v>
      </c>
      <c r="AS63" s="148"/>
      <c r="AT63" s="148"/>
      <c r="AU63" s="148"/>
      <c r="AV63" s="148"/>
      <c r="AW63" s="148"/>
      <c r="AX63" s="148"/>
      <c r="AY63" s="148">
        <v>717</v>
      </c>
      <c r="AZ63" s="148"/>
      <c r="BA63" s="148"/>
      <c r="BB63" s="148"/>
      <c r="BC63" s="148"/>
      <c r="BD63" s="148"/>
      <c r="BE63" s="148"/>
      <c r="BF63" s="148">
        <v>715</v>
      </c>
      <c r="BG63" s="148"/>
      <c r="BH63" s="148"/>
      <c r="BI63" s="148"/>
      <c r="BJ63" s="148"/>
      <c r="BK63" s="148"/>
      <c r="BL63" s="148"/>
      <c r="BM63" s="148">
        <v>628</v>
      </c>
      <c r="BN63" s="148"/>
      <c r="BO63" s="148"/>
      <c r="BP63" s="148"/>
      <c r="BQ63" s="148"/>
      <c r="BR63" s="148"/>
      <c r="BS63" s="148"/>
    </row>
    <row r="64" spans="1:73" ht="33" customHeight="1">
      <c r="A64" s="39" t="s">
        <v>156</v>
      </c>
      <c r="B64" s="39"/>
      <c r="C64" s="39"/>
      <c r="D64" s="39"/>
      <c r="E64" s="39"/>
      <c r="F64" s="39"/>
      <c r="G64" s="39"/>
      <c r="H64" s="38"/>
      <c r="I64" s="148">
        <v>1454</v>
      </c>
      <c r="J64" s="148"/>
      <c r="K64" s="148"/>
      <c r="L64" s="148"/>
      <c r="M64" s="148"/>
      <c r="N64" s="148"/>
      <c r="O64" s="148"/>
      <c r="P64" s="148">
        <v>1461</v>
      </c>
      <c r="Q64" s="148"/>
      <c r="R64" s="148"/>
      <c r="S64" s="148"/>
      <c r="T64" s="148"/>
      <c r="U64" s="148"/>
      <c r="V64" s="148"/>
      <c r="W64" s="148">
        <v>1423</v>
      </c>
      <c r="X64" s="148"/>
      <c r="Y64" s="148"/>
      <c r="Z64" s="148"/>
      <c r="AA64" s="148"/>
      <c r="AB64" s="148"/>
      <c r="AC64" s="148"/>
      <c r="AD64" s="148">
        <v>1137</v>
      </c>
      <c r="AE64" s="148"/>
      <c r="AF64" s="148"/>
      <c r="AG64" s="148"/>
      <c r="AH64" s="148"/>
      <c r="AI64" s="148"/>
      <c r="AJ64" s="148"/>
      <c r="AK64" s="148">
        <v>1027</v>
      </c>
      <c r="AL64" s="148"/>
      <c r="AM64" s="148"/>
      <c r="AN64" s="148"/>
      <c r="AO64" s="148"/>
      <c r="AP64" s="148"/>
      <c r="AQ64" s="148"/>
      <c r="AR64" s="148">
        <v>830</v>
      </c>
      <c r="AS64" s="148"/>
      <c r="AT64" s="148"/>
      <c r="AU64" s="148"/>
      <c r="AV64" s="148"/>
      <c r="AW64" s="148"/>
      <c r="AX64" s="148"/>
      <c r="AY64" s="148">
        <v>794</v>
      </c>
      <c r="AZ64" s="148"/>
      <c r="BA64" s="148"/>
      <c r="BB64" s="148"/>
      <c r="BC64" s="148"/>
      <c r="BD64" s="148"/>
      <c r="BE64" s="148"/>
      <c r="BF64" s="148">
        <v>663</v>
      </c>
      <c r="BG64" s="148"/>
      <c r="BH64" s="148"/>
      <c r="BI64" s="148"/>
      <c r="BJ64" s="148"/>
      <c r="BK64" s="148"/>
      <c r="BL64" s="148"/>
      <c r="BM64" s="148">
        <v>675</v>
      </c>
      <c r="BN64" s="148"/>
      <c r="BO64" s="148"/>
      <c r="BP64" s="148"/>
      <c r="BQ64" s="148"/>
      <c r="BR64" s="148"/>
      <c r="BS64" s="148"/>
    </row>
    <row r="65" spans="1:73" ht="33" customHeight="1">
      <c r="A65" s="39" t="s">
        <v>155</v>
      </c>
      <c r="B65" s="39"/>
      <c r="C65" s="39"/>
      <c r="D65" s="39"/>
      <c r="E65" s="39"/>
      <c r="F65" s="39"/>
      <c r="G65" s="39"/>
      <c r="H65" s="38"/>
      <c r="I65" s="148">
        <v>364</v>
      </c>
      <c r="J65" s="148"/>
      <c r="K65" s="148"/>
      <c r="L65" s="148"/>
      <c r="M65" s="148"/>
      <c r="N65" s="148"/>
      <c r="O65" s="148"/>
      <c r="P65" s="148">
        <v>457</v>
      </c>
      <c r="Q65" s="148"/>
      <c r="R65" s="148"/>
      <c r="S65" s="148"/>
      <c r="T65" s="148"/>
      <c r="U65" s="148"/>
      <c r="V65" s="148"/>
      <c r="W65" s="148">
        <v>456</v>
      </c>
      <c r="X65" s="148"/>
      <c r="Y65" s="148"/>
      <c r="Z65" s="148"/>
      <c r="AA65" s="148"/>
      <c r="AB65" s="148"/>
      <c r="AC65" s="148"/>
      <c r="AD65" s="148">
        <v>380</v>
      </c>
      <c r="AE65" s="148"/>
      <c r="AF65" s="148"/>
      <c r="AG65" s="148"/>
      <c r="AH65" s="148"/>
      <c r="AI65" s="148"/>
      <c r="AJ65" s="148"/>
      <c r="AK65" s="148">
        <v>220</v>
      </c>
      <c r="AL65" s="148"/>
      <c r="AM65" s="148"/>
      <c r="AN65" s="148"/>
      <c r="AO65" s="148"/>
      <c r="AP65" s="148"/>
      <c r="AQ65" s="148"/>
      <c r="AR65" s="148">
        <v>228</v>
      </c>
      <c r="AS65" s="148"/>
      <c r="AT65" s="148"/>
      <c r="AU65" s="148"/>
      <c r="AV65" s="148"/>
      <c r="AW65" s="148"/>
      <c r="AX65" s="148"/>
      <c r="AY65" s="148">
        <v>185</v>
      </c>
      <c r="AZ65" s="148"/>
      <c r="BA65" s="148"/>
      <c r="BB65" s="148"/>
      <c r="BC65" s="148"/>
      <c r="BD65" s="148"/>
      <c r="BE65" s="148"/>
      <c r="BF65" s="148">
        <v>144</v>
      </c>
      <c r="BG65" s="148"/>
      <c r="BH65" s="148"/>
      <c r="BI65" s="148"/>
      <c r="BJ65" s="148"/>
      <c r="BK65" s="148"/>
      <c r="BL65" s="148"/>
      <c r="BM65" s="148">
        <v>179</v>
      </c>
      <c r="BN65" s="148"/>
      <c r="BO65" s="148"/>
      <c r="BP65" s="148"/>
      <c r="BQ65" s="148"/>
      <c r="BR65" s="148"/>
      <c r="BS65" s="148"/>
    </row>
    <row r="66" spans="1:73" ht="33" customHeight="1">
      <c r="A66" s="39" t="s">
        <v>154</v>
      </c>
      <c r="B66" s="39"/>
      <c r="C66" s="39"/>
      <c r="D66" s="39"/>
      <c r="E66" s="39"/>
      <c r="F66" s="39"/>
      <c r="G66" s="39"/>
      <c r="H66" s="38"/>
      <c r="I66" s="148">
        <v>34118</v>
      </c>
      <c r="J66" s="148"/>
      <c r="K66" s="148"/>
      <c r="L66" s="148"/>
      <c r="M66" s="148"/>
      <c r="N66" s="148"/>
      <c r="O66" s="148"/>
      <c r="P66" s="148">
        <v>36354</v>
      </c>
      <c r="Q66" s="148"/>
      <c r="R66" s="148"/>
      <c r="S66" s="148"/>
      <c r="T66" s="148"/>
      <c r="U66" s="148"/>
      <c r="V66" s="148"/>
      <c r="W66" s="148">
        <v>35446</v>
      </c>
      <c r="X66" s="148"/>
      <c r="Y66" s="148"/>
      <c r="Z66" s="148"/>
      <c r="AA66" s="148"/>
      <c r="AB66" s="148"/>
      <c r="AC66" s="148"/>
      <c r="AD66" s="148">
        <v>34030</v>
      </c>
      <c r="AE66" s="148"/>
      <c r="AF66" s="148"/>
      <c r="AG66" s="148"/>
      <c r="AH66" s="148"/>
      <c r="AI66" s="148"/>
      <c r="AJ66" s="148"/>
      <c r="AK66" s="148">
        <v>34352</v>
      </c>
      <c r="AL66" s="148"/>
      <c r="AM66" s="148"/>
      <c r="AN66" s="148"/>
      <c r="AO66" s="148"/>
      <c r="AP66" s="148"/>
      <c r="AQ66" s="148"/>
      <c r="AR66" s="148">
        <v>31051</v>
      </c>
      <c r="AS66" s="148"/>
      <c r="AT66" s="148"/>
      <c r="AU66" s="148"/>
      <c r="AV66" s="148"/>
      <c r="AW66" s="148"/>
      <c r="AX66" s="148"/>
      <c r="AY66" s="148">
        <v>30655</v>
      </c>
      <c r="AZ66" s="148"/>
      <c r="BA66" s="148"/>
      <c r="BB66" s="148"/>
      <c r="BC66" s="148"/>
      <c r="BD66" s="148"/>
      <c r="BE66" s="148"/>
      <c r="BF66" s="148">
        <v>27836</v>
      </c>
      <c r="BG66" s="148"/>
      <c r="BH66" s="148"/>
      <c r="BI66" s="148"/>
      <c r="BJ66" s="148"/>
      <c r="BK66" s="148"/>
      <c r="BL66" s="148"/>
      <c r="BM66" s="148">
        <v>25336</v>
      </c>
      <c r="BN66" s="148"/>
      <c r="BO66" s="148"/>
      <c r="BP66" s="148"/>
      <c r="BQ66" s="148"/>
      <c r="BR66" s="148"/>
      <c r="BS66" s="148"/>
    </row>
    <row r="67" spans="1:73" ht="33" customHeight="1">
      <c r="A67" s="39" t="s">
        <v>153</v>
      </c>
      <c r="B67" s="39"/>
      <c r="C67" s="39"/>
      <c r="D67" s="39"/>
      <c r="E67" s="39"/>
      <c r="F67" s="39"/>
      <c r="G67" s="39"/>
      <c r="H67" s="38"/>
      <c r="I67" s="148">
        <v>36657</v>
      </c>
      <c r="J67" s="148"/>
      <c r="K67" s="148"/>
      <c r="L67" s="148"/>
      <c r="M67" s="148"/>
      <c r="N67" s="148"/>
      <c r="O67" s="148"/>
      <c r="P67" s="148">
        <v>35834</v>
      </c>
      <c r="Q67" s="148"/>
      <c r="R67" s="148"/>
      <c r="S67" s="148"/>
      <c r="T67" s="148"/>
      <c r="U67" s="148"/>
      <c r="V67" s="148"/>
      <c r="W67" s="148">
        <v>30292</v>
      </c>
      <c r="X67" s="148"/>
      <c r="Y67" s="148"/>
      <c r="Z67" s="148"/>
      <c r="AA67" s="148"/>
      <c r="AB67" s="148"/>
      <c r="AC67" s="148"/>
      <c r="AD67" s="148">
        <v>27765</v>
      </c>
      <c r="AE67" s="148"/>
      <c r="AF67" s="148"/>
      <c r="AG67" s="148"/>
      <c r="AH67" s="148"/>
      <c r="AI67" s="148"/>
      <c r="AJ67" s="148"/>
      <c r="AK67" s="148">
        <v>24783</v>
      </c>
      <c r="AL67" s="148"/>
      <c r="AM67" s="148"/>
      <c r="AN67" s="148"/>
      <c r="AO67" s="148"/>
      <c r="AP67" s="148"/>
      <c r="AQ67" s="148"/>
      <c r="AR67" s="148">
        <v>22857</v>
      </c>
      <c r="AS67" s="148"/>
      <c r="AT67" s="148"/>
      <c r="AU67" s="148"/>
      <c r="AV67" s="148"/>
      <c r="AW67" s="148"/>
      <c r="AX67" s="148"/>
      <c r="AY67" s="148">
        <v>19539</v>
      </c>
      <c r="AZ67" s="148"/>
      <c r="BA67" s="148"/>
      <c r="BB67" s="148"/>
      <c r="BC67" s="148"/>
      <c r="BD67" s="148"/>
      <c r="BE67" s="148"/>
      <c r="BF67" s="148">
        <v>17266</v>
      </c>
      <c r="BG67" s="148"/>
      <c r="BH67" s="148"/>
      <c r="BI67" s="148"/>
      <c r="BJ67" s="148"/>
      <c r="BK67" s="148"/>
      <c r="BL67" s="148"/>
      <c r="BM67" s="148">
        <v>16534</v>
      </c>
      <c r="BN67" s="148"/>
      <c r="BO67" s="148"/>
      <c r="BP67" s="148"/>
      <c r="BQ67" s="148"/>
      <c r="BR67" s="148"/>
      <c r="BS67" s="148"/>
    </row>
    <row r="68" spans="1:73" ht="33" customHeight="1">
      <c r="A68" s="39" t="s">
        <v>172</v>
      </c>
      <c r="B68" s="39"/>
      <c r="C68" s="39"/>
      <c r="D68" s="39"/>
      <c r="E68" s="39"/>
      <c r="F68" s="39"/>
      <c r="G68" s="39"/>
      <c r="H68" s="38"/>
      <c r="I68" s="148">
        <v>10172</v>
      </c>
      <c r="J68" s="148"/>
      <c r="K68" s="148"/>
      <c r="L68" s="148"/>
      <c r="M68" s="148"/>
      <c r="N68" s="148"/>
      <c r="O68" s="148"/>
      <c r="P68" s="148">
        <v>10938</v>
      </c>
      <c r="Q68" s="148"/>
      <c r="R68" s="148"/>
      <c r="S68" s="148"/>
      <c r="T68" s="148"/>
      <c r="U68" s="148"/>
      <c r="V68" s="148"/>
      <c r="W68" s="148">
        <v>9227</v>
      </c>
      <c r="X68" s="148"/>
      <c r="Y68" s="148"/>
      <c r="Z68" s="148"/>
      <c r="AA68" s="148"/>
      <c r="AB68" s="148"/>
      <c r="AC68" s="148"/>
      <c r="AD68" s="148">
        <v>8417</v>
      </c>
      <c r="AE68" s="148"/>
      <c r="AF68" s="148"/>
      <c r="AG68" s="148"/>
      <c r="AH68" s="148"/>
      <c r="AI68" s="148"/>
      <c r="AJ68" s="148"/>
      <c r="AK68" s="148">
        <v>7168</v>
      </c>
      <c r="AL68" s="148"/>
      <c r="AM68" s="148"/>
      <c r="AN68" s="148"/>
      <c r="AO68" s="148"/>
      <c r="AP68" s="148"/>
      <c r="AQ68" s="148"/>
      <c r="AR68" s="148">
        <v>5651</v>
      </c>
      <c r="AS68" s="148"/>
      <c r="AT68" s="148"/>
      <c r="AU68" s="148"/>
      <c r="AV68" s="148"/>
      <c r="AW68" s="148"/>
      <c r="AX68" s="148"/>
      <c r="AY68" s="148">
        <v>5735</v>
      </c>
      <c r="AZ68" s="148"/>
      <c r="BA68" s="148"/>
      <c r="BB68" s="148"/>
      <c r="BC68" s="148"/>
      <c r="BD68" s="148"/>
      <c r="BE68" s="148"/>
      <c r="BF68" s="148">
        <v>5353</v>
      </c>
      <c r="BG68" s="148"/>
      <c r="BH68" s="148"/>
      <c r="BI68" s="148"/>
      <c r="BJ68" s="148"/>
      <c r="BK68" s="148"/>
      <c r="BL68" s="148"/>
      <c r="BM68" s="148">
        <v>4959</v>
      </c>
      <c r="BN68" s="148"/>
      <c r="BO68" s="148"/>
      <c r="BP68" s="148"/>
      <c r="BQ68" s="148"/>
      <c r="BR68" s="148"/>
      <c r="BS68" s="148"/>
    </row>
    <row r="69" spans="1:73" ht="33" customHeight="1" thickBot="1">
      <c r="A69" s="109" t="s">
        <v>171</v>
      </c>
      <c r="B69" s="109"/>
      <c r="C69" s="109"/>
      <c r="D69" s="109"/>
      <c r="E69" s="109"/>
      <c r="F69" s="109"/>
      <c r="G69" s="109"/>
      <c r="H69" s="147"/>
      <c r="I69" s="146">
        <v>593</v>
      </c>
      <c r="J69" s="146"/>
      <c r="K69" s="146"/>
      <c r="L69" s="146"/>
      <c r="M69" s="146"/>
      <c r="N69" s="146"/>
      <c r="O69" s="146"/>
      <c r="P69" s="146">
        <v>410</v>
      </c>
      <c r="Q69" s="146"/>
      <c r="R69" s="146"/>
      <c r="S69" s="146"/>
      <c r="T69" s="146"/>
      <c r="U69" s="146"/>
      <c r="V69" s="146"/>
      <c r="W69" s="146">
        <v>272</v>
      </c>
      <c r="X69" s="146"/>
      <c r="Y69" s="146"/>
      <c r="Z69" s="146"/>
      <c r="AA69" s="146"/>
      <c r="AB69" s="146"/>
      <c r="AC69" s="146"/>
      <c r="AD69" s="146">
        <v>192</v>
      </c>
      <c r="AE69" s="146"/>
      <c r="AF69" s="146"/>
      <c r="AG69" s="146"/>
      <c r="AH69" s="146"/>
      <c r="AI69" s="146"/>
      <c r="AJ69" s="146"/>
      <c r="AK69" s="146">
        <v>232</v>
      </c>
      <c r="AL69" s="146"/>
      <c r="AM69" s="146"/>
      <c r="AN69" s="146"/>
      <c r="AO69" s="146"/>
      <c r="AP69" s="146"/>
      <c r="AQ69" s="146"/>
      <c r="AR69" s="146">
        <v>57</v>
      </c>
      <c r="AS69" s="146"/>
      <c r="AT69" s="146"/>
      <c r="AU69" s="146"/>
      <c r="AV69" s="146"/>
      <c r="AW69" s="146"/>
      <c r="AX69" s="146"/>
      <c r="AY69" s="146">
        <v>49</v>
      </c>
      <c r="AZ69" s="146"/>
      <c r="BA69" s="146"/>
      <c r="BB69" s="146"/>
      <c r="BC69" s="146"/>
      <c r="BD69" s="146"/>
      <c r="BE69" s="146"/>
      <c r="BF69" s="146">
        <v>32</v>
      </c>
      <c r="BG69" s="146"/>
      <c r="BH69" s="146"/>
      <c r="BI69" s="146"/>
      <c r="BJ69" s="146"/>
      <c r="BK69" s="146"/>
      <c r="BL69" s="146"/>
      <c r="BM69" s="146">
        <v>27</v>
      </c>
      <c r="BN69" s="146"/>
      <c r="BO69" s="146"/>
      <c r="BP69" s="146"/>
      <c r="BQ69" s="146"/>
      <c r="BR69" s="146"/>
      <c r="BS69" s="146"/>
    </row>
    <row r="70" spans="1:73" ht="20.100000000000001" customHeight="1">
      <c r="A70" s="5" t="s">
        <v>103</v>
      </c>
      <c r="B70" s="56"/>
      <c r="C70" s="56"/>
      <c r="D70" s="56"/>
      <c r="E70" s="56"/>
      <c r="F70" s="56"/>
      <c r="G70" s="56"/>
      <c r="H70" s="56"/>
      <c r="I70" s="56"/>
      <c r="J70" s="56"/>
      <c r="K70" s="110"/>
      <c r="L70" s="56"/>
      <c r="M70" s="56"/>
      <c r="N70" s="110"/>
      <c r="O70" s="56"/>
      <c r="P70" s="56"/>
      <c r="Q70" s="110"/>
      <c r="R70" s="56"/>
      <c r="S70" s="56"/>
      <c r="T70" s="110"/>
      <c r="U70" s="56"/>
      <c r="V70" s="56"/>
      <c r="W70" s="56"/>
      <c r="X70" s="110"/>
      <c r="Y70" s="56"/>
      <c r="Z70" s="56"/>
      <c r="AA70" s="110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Y70" s="56"/>
      <c r="AZ70" s="56"/>
      <c r="BA70" s="56"/>
      <c r="BB70" s="56"/>
      <c r="BC70" s="56"/>
      <c r="BD70" s="56"/>
      <c r="BF70" s="56"/>
      <c r="BG70" s="56"/>
      <c r="BH70" s="56"/>
      <c r="BI70" s="56"/>
      <c r="BJ70" s="56"/>
      <c r="BK70" s="56"/>
      <c r="BM70" s="56"/>
      <c r="BN70" s="56"/>
      <c r="BO70" s="56"/>
      <c r="BP70" s="56"/>
      <c r="BQ70" s="56"/>
      <c r="BR70" s="56"/>
    </row>
    <row r="71" spans="1:73" ht="20.100000000000001" customHeight="1">
      <c r="A71" s="5" t="s">
        <v>102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</row>
  </sheetData>
  <mergeCells count="622">
    <mergeCell ref="BF64:BL64"/>
    <mergeCell ref="BF65:BL65"/>
    <mergeCell ref="BF66:BL66"/>
    <mergeCell ref="BF67:BL67"/>
    <mergeCell ref="BF68:BL68"/>
    <mergeCell ref="BF69:BL69"/>
    <mergeCell ref="BF59:BL59"/>
    <mergeCell ref="BF60:BL60"/>
    <mergeCell ref="BF61:BL61"/>
    <mergeCell ref="BF62:BL62"/>
    <mergeCell ref="BF63:BL63"/>
    <mergeCell ref="BF56:BL56"/>
    <mergeCell ref="BF57:BL57"/>
    <mergeCell ref="BF58:BL58"/>
    <mergeCell ref="BG47:BI47"/>
    <mergeCell ref="BJ47:BL47"/>
    <mergeCell ref="BG48:BI48"/>
    <mergeCell ref="BJ48:BL48"/>
    <mergeCell ref="BG49:BI49"/>
    <mergeCell ref="BJ49:BL49"/>
    <mergeCell ref="BG40:BI40"/>
    <mergeCell ref="BJ40:BL40"/>
    <mergeCell ref="BG42:BI42"/>
    <mergeCell ref="BJ42:BL42"/>
    <mergeCell ref="BG43:BI43"/>
    <mergeCell ref="BJ43:BL43"/>
    <mergeCell ref="BG44:BI44"/>
    <mergeCell ref="BJ44:BL44"/>
    <mergeCell ref="BG45:BI45"/>
    <mergeCell ref="BJ45:BL45"/>
    <mergeCell ref="BG46:BI46"/>
    <mergeCell ref="BJ46:BL46"/>
    <mergeCell ref="BC49:BE49"/>
    <mergeCell ref="AY67:BE67"/>
    <mergeCell ref="AY68:BE68"/>
    <mergeCell ref="AY69:BE69"/>
    <mergeCell ref="AY61:BE61"/>
    <mergeCell ref="AY62:BE62"/>
    <mergeCell ref="AY63:BE63"/>
    <mergeCell ref="AY64:BE64"/>
    <mergeCell ref="AY65:BE65"/>
    <mergeCell ref="AY66:BE66"/>
    <mergeCell ref="AY56:BE56"/>
    <mergeCell ref="AY57:BE57"/>
    <mergeCell ref="AY58:BE58"/>
    <mergeCell ref="AY59:BE59"/>
    <mergeCell ref="AY60:BE60"/>
    <mergeCell ref="AZ47:BB47"/>
    <mergeCell ref="BC47:BE47"/>
    <mergeCell ref="AZ48:BB48"/>
    <mergeCell ref="BC48:BE48"/>
    <mergeCell ref="AZ49:BB49"/>
    <mergeCell ref="BN47:BP47"/>
    <mergeCell ref="BQ47:BS47"/>
    <mergeCell ref="BN48:BP48"/>
    <mergeCell ref="BQ48:BS48"/>
    <mergeCell ref="BN49:BP49"/>
    <mergeCell ref="BQ49:BS49"/>
    <mergeCell ref="BM55:BS55"/>
    <mergeCell ref="BM56:BS56"/>
    <mergeCell ref="BM57:BS57"/>
    <mergeCell ref="BM58:BS58"/>
    <mergeCell ref="BM59:BS59"/>
    <mergeCell ref="BM60:BS60"/>
    <mergeCell ref="BM67:BS67"/>
    <mergeCell ref="BM68:BS68"/>
    <mergeCell ref="BM69:BS69"/>
    <mergeCell ref="AR38:BS38"/>
    <mergeCell ref="BM61:BS61"/>
    <mergeCell ref="BM62:BS62"/>
    <mergeCell ref="BM63:BS63"/>
    <mergeCell ref="BM64:BS64"/>
    <mergeCell ref="BM65:BS65"/>
    <mergeCell ref="BM66:BS66"/>
    <mergeCell ref="AZ46:BB46"/>
    <mergeCell ref="BC46:BE46"/>
    <mergeCell ref="AZ40:BB40"/>
    <mergeCell ref="BC40:BE40"/>
    <mergeCell ref="AZ42:BB42"/>
    <mergeCell ref="BC42:BE42"/>
    <mergeCell ref="AZ43:BB43"/>
    <mergeCell ref="BC43:BE43"/>
    <mergeCell ref="BQ46:BS46"/>
    <mergeCell ref="BN40:BP40"/>
    <mergeCell ref="BQ40:BS40"/>
    <mergeCell ref="BN42:BP42"/>
    <mergeCell ref="BQ42:BS42"/>
    <mergeCell ref="BN43:BP43"/>
    <mergeCell ref="BQ43:BS43"/>
    <mergeCell ref="BN44:BP44"/>
    <mergeCell ref="BQ44:BS44"/>
    <mergeCell ref="AK6:AM6"/>
    <mergeCell ref="AO6:AQ6"/>
    <mergeCell ref="AR6:AT6"/>
    <mergeCell ref="AU6:AW6"/>
    <mergeCell ref="BN45:BP45"/>
    <mergeCell ref="BQ45:BS45"/>
    <mergeCell ref="AZ44:BB44"/>
    <mergeCell ref="BC44:BE44"/>
    <mergeCell ref="AZ45:BB45"/>
    <mergeCell ref="BC45:BE45"/>
    <mergeCell ref="AG4:AJ4"/>
    <mergeCell ref="AK4:AM4"/>
    <mergeCell ref="AO4:AQ4"/>
    <mergeCell ref="AR4:AT4"/>
    <mergeCell ref="AU4:AW4"/>
    <mergeCell ref="AX4:BU4"/>
    <mergeCell ref="A2:BU2"/>
    <mergeCell ref="AR3:BU3"/>
    <mergeCell ref="A4:D4"/>
    <mergeCell ref="E4:G4"/>
    <mergeCell ref="H4:J4"/>
    <mergeCell ref="K4:M4"/>
    <mergeCell ref="N4:W4"/>
    <mergeCell ref="X4:Z4"/>
    <mergeCell ref="AA4:AC4"/>
    <mergeCell ref="AD4:AF4"/>
    <mergeCell ref="AX7:BU7"/>
    <mergeCell ref="A6:D6"/>
    <mergeCell ref="E6:G6"/>
    <mergeCell ref="H6:J6"/>
    <mergeCell ref="K6:M6"/>
    <mergeCell ref="N6:W6"/>
    <mergeCell ref="X6:Z6"/>
    <mergeCell ref="AA6:AC6"/>
    <mergeCell ref="AD6:AF6"/>
    <mergeCell ref="AG6:AJ6"/>
    <mergeCell ref="AD7:AF7"/>
    <mergeCell ref="AG7:AJ7"/>
    <mergeCell ref="AK7:AM7"/>
    <mergeCell ref="AO7:AQ7"/>
    <mergeCell ref="AR7:AT7"/>
    <mergeCell ref="AU7:AW7"/>
    <mergeCell ref="AD8:AF8"/>
    <mergeCell ref="AG8:AJ8"/>
    <mergeCell ref="AX6:BU6"/>
    <mergeCell ref="A7:D7"/>
    <mergeCell ref="E7:G7"/>
    <mergeCell ref="H7:J7"/>
    <mergeCell ref="K7:M7"/>
    <mergeCell ref="N7:W7"/>
    <mergeCell ref="X7:Z7"/>
    <mergeCell ref="AA7:AC7"/>
    <mergeCell ref="A8:D8"/>
    <mergeCell ref="E8:G8"/>
    <mergeCell ref="H8:J8"/>
    <mergeCell ref="K8:M8"/>
    <mergeCell ref="N8:W8"/>
    <mergeCell ref="X8:Z8"/>
    <mergeCell ref="AO10:AQ10"/>
    <mergeCell ref="AR10:AT10"/>
    <mergeCell ref="AU10:AW10"/>
    <mergeCell ref="AX10:BU10"/>
    <mergeCell ref="A9:D9"/>
    <mergeCell ref="E9:G9"/>
    <mergeCell ref="H9:J9"/>
    <mergeCell ref="K9:M9"/>
    <mergeCell ref="N9:W9"/>
    <mergeCell ref="X9:Z9"/>
    <mergeCell ref="AO8:AQ8"/>
    <mergeCell ref="AR8:AT8"/>
    <mergeCell ref="AU8:AW8"/>
    <mergeCell ref="AX8:BU8"/>
    <mergeCell ref="AK9:AM9"/>
    <mergeCell ref="AO9:AQ9"/>
    <mergeCell ref="AR9:AT9"/>
    <mergeCell ref="AU9:AW9"/>
    <mergeCell ref="AX9:BU9"/>
    <mergeCell ref="X10:Z10"/>
    <mergeCell ref="AA10:AC10"/>
    <mergeCell ref="AD10:AF10"/>
    <mergeCell ref="AG10:AJ10"/>
    <mergeCell ref="AK10:AM10"/>
    <mergeCell ref="AK8:AM8"/>
    <mergeCell ref="AA9:AC9"/>
    <mergeCell ref="AD9:AF9"/>
    <mergeCell ref="AG9:AJ9"/>
    <mergeCell ref="AA8:AC8"/>
    <mergeCell ref="K11:M11"/>
    <mergeCell ref="N11:W11"/>
    <mergeCell ref="X11:Z11"/>
    <mergeCell ref="AA11:AC11"/>
    <mergeCell ref="AD11:AF11"/>
    <mergeCell ref="AG11:AJ11"/>
    <mergeCell ref="AU11:AW11"/>
    <mergeCell ref="AX11:BU11"/>
    <mergeCell ref="A10:D10"/>
    <mergeCell ref="E10:G10"/>
    <mergeCell ref="H10:J10"/>
    <mergeCell ref="K10:M10"/>
    <mergeCell ref="N10:W10"/>
    <mergeCell ref="A11:D11"/>
    <mergeCell ref="E11:G11"/>
    <mergeCell ref="H11:J11"/>
    <mergeCell ref="AA12:AC12"/>
    <mergeCell ref="AD12:AF12"/>
    <mergeCell ref="AG12:AJ12"/>
    <mergeCell ref="AK11:AM11"/>
    <mergeCell ref="AO11:AQ11"/>
    <mergeCell ref="AR11:AT11"/>
    <mergeCell ref="X13:Z13"/>
    <mergeCell ref="AA13:AC13"/>
    <mergeCell ref="AD13:AF13"/>
    <mergeCell ref="AG13:AJ13"/>
    <mergeCell ref="A12:D12"/>
    <mergeCell ref="E12:G12"/>
    <mergeCell ref="H12:J12"/>
    <mergeCell ref="K12:M12"/>
    <mergeCell ref="N12:W12"/>
    <mergeCell ref="X12:Z12"/>
    <mergeCell ref="AX13:BU13"/>
    <mergeCell ref="AO14:AQ14"/>
    <mergeCell ref="AR14:AT14"/>
    <mergeCell ref="AU14:AW14"/>
    <mergeCell ref="AX14:BU14"/>
    <mergeCell ref="A13:D13"/>
    <mergeCell ref="E13:G13"/>
    <mergeCell ref="H13:J13"/>
    <mergeCell ref="K13:M13"/>
    <mergeCell ref="N13:W13"/>
    <mergeCell ref="AK14:AM14"/>
    <mergeCell ref="AK12:AM12"/>
    <mergeCell ref="AO12:AQ12"/>
    <mergeCell ref="AR12:AT12"/>
    <mergeCell ref="AU12:AW12"/>
    <mergeCell ref="AX12:BU12"/>
    <mergeCell ref="AK13:AM13"/>
    <mergeCell ref="AO13:AQ13"/>
    <mergeCell ref="AR13:AT13"/>
    <mergeCell ref="AU13:AW13"/>
    <mergeCell ref="X15:Z15"/>
    <mergeCell ref="AA15:AC15"/>
    <mergeCell ref="AD15:AF15"/>
    <mergeCell ref="AG15:AJ15"/>
    <mergeCell ref="X14:Z14"/>
    <mergeCell ref="AA14:AC14"/>
    <mergeCell ref="AD14:AF14"/>
    <mergeCell ref="AG14:AJ14"/>
    <mergeCell ref="A14:D14"/>
    <mergeCell ref="E14:G14"/>
    <mergeCell ref="H14:J14"/>
    <mergeCell ref="K14:M14"/>
    <mergeCell ref="N14:W14"/>
    <mergeCell ref="A15:D15"/>
    <mergeCell ref="E15:G15"/>
    <mergeCell ref="H15:J15"/>
    <mergeCell ref="K15:M15"/>
    <mergeCell ref="N15:W15"/>
    <mergeCell ref="AP21:AS21"/>
    <mergeCell ref="AT21:BU21"/>
    <mergeCell ref="AK15:AM15"/>
    <mergeCell ref="AO15:AQ15"/>
    <mergeCell ref="AR15:AT15"/>
    <mergeCell ref="AU15:AW15"/>
    <mergeCell ref="AX15:BU15"/>
    <mergeCell ref="AT24:BU24"/>
    <mergeCell ref="A18:I18"/>
    <mergeCell ref="A19:BU19"/>
    <mergeCell ref="AR20:BU20"/>
    <mergeCell ref="A21:D21"/>
    <mergeCell ref="E21:L21"/>
    <mergeCell ref="M21:X21"/>
    <mergeCell ref="Y21:AC21"/>
    <mergeCell ref="AD21:AI21"/>
    <mergeCell ref="AJ21:AO21"/>
    <mergeCell ref="E24:L24"/>
    <mergeCell ref="M24:X24"/>
    <mergeCell ref="Y24:AC24"/>
    <mergeCell ref="AD24:AI24"/>
    <mergeCell ref="AJ24:AO24"/>
    <mergeCell ref="AP24:AS24"/>
    <mergeCell ref="AT26:BU26"/>
    <mergeCell ref="A23:D23"/>
    <mergeCell ref="E23:L23"/>
    <mergeCell ref="M23:X23"/>
    <mergeCell ref="Y23:AC23"/>
    <mergeCell ref="AD23:AI23"/>
    <mergeCell ref="AJ23:AO23"/>
    <mergeCell ref="AP23:AS23"/>
    <mergeCell ref="AT23:BU23"/>
    <mergeCell ref="A24:D24"/>
    <mergeCell ref="E26:L26"/>
    <mergeCell ref="M26:X26"/>
    <mergeCell ref="Y26:AC26"/>
    <mergeCell ref="AD26:AI26"/>
    <mergeCell ref="AJ26:AO26"/>
    <mergeCell ref="AP26:AS26"/>
    <mergeCell ref="AT28:BU28"/>
    <mergeCell ref="A25:D25"/>
    <mergeCell ref="E25:L25"/>
    <mergeCell ref="M25:X25"/>
    <mergeCell ref="Y25:AC25"/>
    <mergeCell ref="AD25:AI25"/>
    <mergeCell ref="AJ25:AO25"/>
    <mergeCell ref="AP25:AS25"/>
    <mergeCell ref="AT25:BU25"/>
    <mergeCell ref="A26:D26"/>
    <mergeCell ref="E28:L28"/>
    <mergeCell ref="M28:X28"/>
    <mergeCell ref="Y28:AC28"/>
    <mergeCell ref="AD28:AI28"/>
    <mergeCell ref="AJ28:AO28"/>
    <mergeCell ref="AP28:AS28"/>
    <mergeCell ref="AT30:BU30"/>
    <mergeCell ref="A27:D27"/>
    <mergeCell ref="E27:L27"/>
    <mergeCell ref="M27:X27"/>
    <mergeCell ref="Y27:AC27"/>
    <mergeCell ref="AD27:AI27"/>
    <mergeCell ref="AJ27:AO27"/>
    <mergeCell ref="AP27:AS27"/>
    <mergeCell ref="AT27:BU27"/>
    <mergeCell ref="A28:D28"/>
    <mergeCell ref="AJ29:AO29"/>
    <mergeCell ref="AP29:AS29"/>
    <mergeCell ref="AT29:BU29"/>
    <mergeCell ref="A30:D30"/>
    <mergeCell ref="E30:L30"/>
    <mergeCell ref="M30:X30"/>
    <mergeCell ref="Y30:AC30"/>
    <mergeCell ref="AD30:AI30"/>
    <mergeCell ref="AJ30:AO30"/>
    <mergeCell ref="AP30:AS30"/>
    <mergeCell ref="E32:L32"/>
    <mergeCell ref="M32:AA32"/>
    <mergeCell ref="AB32:AJ32"/>
    <mergeCell ref="AK32:AS32"/>
    <mergeCell ref="AT32:BU32"/>
    <mergeCell ref="A29:D29"/>
    <mergeCell ref="E29:L29"/>
    <mergeCell ref="M29:X29"/>
    <mergeCell ref="Y29:AC29"/>
    <mergeCell ref="AD29:AI29"/>
    <mergeCell ref="BT40:BU40"/>
    <mergeCell ref="A31:D31"/>
    <mergeCell ref="E31:L31"/>
    <mergeCell ref="M31:X31"/>
    <mergeCell ref="Y31:AC31"/>
    <mergeCell ref="AD31:AI31"/>
    <mergeCell ref="AJ31:AO31"/>
    <mergeCell ref="AP31:AS31"/>
    <mergeCell ref="AT31:BU31"/>
    <mergeCell ref="A32:D32"/>
    <mergeCell ref="AG40:AI40"/>
    <mergeCell ref="AJ40:AL40"/>
    <mergeCell ref="AM40:AO40"/>
    <mergeCell ref="AP40:AR40"/>
    <mergeCell ref="AS40:AU40"/>
    <mergeCell ref="AV40:AX40"/>
    <mergeCell ref="A37:BU37"/>
    <mergeCell ref="A39:D40"/>
    <mergeCell ref="E39:BU39"/>
    <mergeCell ref="E40:G40"/>
    <mergeCell ref="H40:J40"/>
    <mergeCell ref="K40:M40"/>
    <mergeCell ref="N40:W40"/>
    <mergeCell ref="X40:Z40"/>
    <mergeCell ref="AA40:AC40"/>
    <mergeCell ref="AD40:AF40"/>
    <mergeCell ref="AV43:AX43"/>
    <mergeCell ref="BT43:BU43"/>
    <mergeCell ref="A42:D42"/>
    <mergeCell ref="E42:G42"/>
    <mergeCell ref="H42:J42"/>
    <mergeCell ref="K42:M42"/>
    <mergeCell ref="N42:W42"/>
    <mergeCell ref="X42:Z42"/>
    <mergeCell ref="AD43:AF43"/>
    <mergeCell ref="AG43:AI43"/>
    <mergeCell ref="AJ43:AL43"/>
    <mergeCell ref="AM43:AO43"/>
    <mergeCell ref="AP43:AR43"/>
    <mergeCell ref="AS43:AU43"/>
    <mergeCell ref="AS42:AU42"/>
    <mergeCell ref="AV42:AX42"/>
    <mergeCell ref="BT42:BU42"/>
    <mergeCell ref="A43:D43"/>
    <mergeCell ref="E43:G43"/>
    <mergeCell ref="H43:J43"/>
    <mergeCell ref="K43:M43"/>
    <mergeCell ref="N43:W43"/>
    <mergeCell ref="X43:Z43"/>
    <mergeCell ref="AA43:AC43"/>
    <mergeCell ref="AG44:AI44"/>
    <mergeCell ref="AJ42:AL42"/>
    <mergeCell ref="AM42:AO42"/>
    <mergeCell ref="AP42:AR42"/>
    <mergeCell ref="AA42:AC42"/>
    <mergeCell ref="AD42:AF42"/>
    <mergeCell ref="AG42:AI42"/>
    <mergeCell ref="AJ44:AL44"/>
    <mergeCell ref="AM44:AO44"/>
    <mergeCell ref="AP44:AR44"/>
    <mergeCell ref="AV45:AX45"/>
    <mergeCell ref="BT45:BU45"/>
    <mergeCell ref="A44:D44"/>
    <mergeCell ref="E44:G44"/>
    <mergeCell ref="H44:J44"/>
    <mergeCell ref="K44:M44"/>
    <mergeCell ref="N44:W44"/>
    <mergeCell ref="X44:Z44"/>
    <mergeCell ref="AA44:AC44"/>
    <mergeCell ref="AD44:AF44"/>
    <mergeCell ref="AD45:AF45"/>
    <mergeCell ref="AG45:AI45"/>
    <mergeCell ref="AJ45:AL45"/>
    <mergeCell ref="AM45:AO45"/>
    <mergeCell ref="AP45:AR45"/>
    <mergeCell ref="AS45:AU45"/>
    <mergeCell ref="AS44:AU44"/>
    <mergeCell ref="AV44:AX44"/>
    <mergeCell ref="BT44:BU44"/>
    <mergeCell ref="A45:D45"/>
    <mergeCell ref="E45:G45"/>
    <mergeCell ref="H45:J45"/>
    <mergeCell ref="K45:M45"/>
    <mergeCell ref="N45:W45"/>
    <mergeCell ref="X45:Z45"/>
    <mergeCell ref="AA45:AC45"/>
    <mergeCell ref="AS47:AU47"/>
    <mergeCell ref="AV47:AX47"/>
    <mergeCell ref="BT47:BU47"/>
    <mergeCell ref="A46:D46"/>
    <mergeCell ref="E46:G46"/>
    <mergeCell ref="H46:J46"/>
    <mergeCell ref="K46:M46"/>
    <mergeCell ref="N46:W46"/>
    <mergeCell ref="X46:Z46"/>
    <mergeCell ref="BN46:BP46"/>
    <mergeCell ref="AA47:AC47"/>
    <mergeCell ref="AD47:AF47"/>
    <mergeCell ref="AG47:AI47"/>
    <mergeCell ref="AJ47:AL47"/>
    <mergeCell ref="AM47:AO47"/>
    <mergeCell ref="AP47:AR47"/>
    <mergeCell ref="AP48:AR48"/>
    <mergeCell ref="AS46:AU46"/>
    <mergeCell ref="AV46:AX46"/>
    <mergeCell ref="BT46:BU46"/>
    <mergeCell ref="A47:D47"/>
    <mergeCell ref="E47:G47"/>
    <mergeCell ref="H47:J47"/>
    <mergeCell ref="K47:M47"/>
    <mergeCell ref="N47:W47"/>
    <mergeCell ref="X47:Z47"/>
    <mergeCell ref="AD48:AF48"/>
    <mergeCell ref="AG48:AI48"/>
    <mergeCell ref="AJ46:AL46"/>
    <mergeCell ref="AM46:AO46"/>
    <mergeCell ref="AP46:AR46"/>
    <mergeCell ref="AA46:AC46"/>
    <mergeCell ref="AD46:AF46"/>
    <mergeCell ref="AG46:AI46"/>
    <mergeCell ref="AJ48:AL48"/>
    <mergeCell ref="AM48:AO48"/>
    <mergeCell ref="AS49:AU49"/>
    <mergeCell ref="AV49:AX49"/>
    <mergeCell ref="BT49:BU49"/>
    <mergeCell ref="A48:D48"/>
    <mergeCell ref="E48:G48"/>
    <mergeCell ref="H48:J48"/>
    <mergeCell ref="K48:M48"/>
    <mergeCell ref="N48:W48"/>
    <mergeCell ref="X48:Z48"/>
    <mergeCell ref="AA48:AC48"/>
    <mergeCell ref="AA49:AC49"/>
    <mergeCell ref="AD49:AF49"/>
    <mergeCell ref="AG49:AI49"/>
    <mergeCell ref="AJ49:AL49"/>
    <mergeCell ref="AM49:AO49"/>
    <mergeCell ref="AP49:AR49"/>
    <mergeCell ref="AG50:AI50"/>
    <mergeCell ref="AS48:AU48"/>
    <mergeCell ref="AV48:AX48"/>
    <mergeCell ref="BT48:BU48"/>
    <mergeCell ref="A49:D49"/>
    <mergeCell ref="E49:G49"/>
    <mergeCell ref="H49:J49"/>
    <mergeCell ref="K49:M49"/>
    <mergeCell ref="N49:W49"/>
    <mergeCell ref="X49:Z49"/>
    <mergeCell ref="A50:D50"/>
    <mergeCell ref="E50:G50"/>
    <mergeCell ref="H50:J50"/>
    <mergeCell ref="K50:M50"/>
    <mergeCell ref="N50:W50"/>
    <mergeCell ref="X50:Z50"/>
    <mergeCell ref="BT50:BU50"/>
    <mergeCell ref="BN50:BP50"/>
    <mergeCell ref="BQ50:BS50"/>
    <mergeCell ref="AZ50:BB50"/>
    <mergeCell ref="BC50:BE50"/>
    <mergeCell ref="BG50:BI50"/>
    <mergeCell ref="BJ50:BL50"/>
    <mergeCell ref="X51:Z51"/>
    <mergeCell ref="AY55:BE55"/>
    <mergeCell ref="BF55:BL55"/>
    <mergeCell ref="AJ50:AL50"/>
    <mergeCell ref="AM50:AO50"/>
    <mergeCell ref="AP50:AR50"/>
    <mergeCell ref="AS50:AU50"/>
    <mergeCell ref="AV50:AX50"/>
    <mergeCell ref="AA50:AC50"/>
    <mergeCell ref="AD50:AF50"/>
    <mergeCell ref="P55:V55"/>
    <mergeCell ref="AJ51:AL51"/>
    <mergeCell ref="AM51:AO51"/>
    <mergeCell ref="AP51:AR51"/>
    <mergeCell ref="AS51:AU51"/>
    <mergeCell ref="A51:D51"/>
    <mergeCell ref="E51:G51"/>
    <mergeCell ref="H51:J51"/>
    <mergeCell ref="K51:M51"/>
    <mergeCell ref="N51:W51"/>
    <mergeCell ref="AV51:AW51"/>
    <mergeCell ref="AX51:BU51"/>
    <mergeCell ref="A55:H55"/>
    <mergeCell ref="I55:O55"/>
    <mergeCell ref="W55:AC55"/>
    <mergeCell ref="AD55:AJ55"/>
    <mergeCell ref="AK55:AQ55"/>
    <mergeCell ref="AR55:AX55"/>
    <mergeCell ref="AD51:AF51"/>
    <mergeCell ref="AG51:AI51"/>
    <mergeCell ref="A57:H57"/>
    <mergeCell ref="I57:O57"/>
    <mergeCell ref="W57:AC57"/>
    <mergeCell ref="AD57:AJ57"/>
    <mergeCell ref="AK57:AQ57"/>
    <mergeCell ref="AR57:AX57"/>
    <mergeCell ref="P57:V57"/>
    <mergeCell ref="A56:H56"/>
    <mergeCell ref="I56:O56"/>
    <mergeCell ref="W56:AC56"/>
    <mergeCell ref="AD56:AJ56"/>
    <mergeCell ref="AK56:AQ56"/>
    <mergeCell ref="AR56:AX56"/>
    <mergeCell ref="P56:V56"/>
    <mergeCell ref="A59:H59"/>
    <mergeCell ref="I59:O59"/>
    <mergeCell ref="W59:AC59"/>
    <mergeCell ref="AD59:AJ59"/>
    <mergeCell ref="AK59:AQ59"/>
    <mergeCell ref="AR59:AX59"/>
    <mergeCell ref="P59:V59"/>
    <mergeCell ref="A58:H58"/>
    <mergeCell ref="I58:O58"/>
    <mergeCell ref="W58:AC58"/>
    <mergeCell ref="AD58:AJ58"/>
    <mergeCell ref="AK58:AQ58"/>
    <mergeCell ref="AR58:AX58"/>
    <mergeCell ref="P58:V58"/>
    <mergeCell ref="A61:H61"/>
    <mergeCell ref="I61:O61"/>
    <mergeCell ref="W61:AC61"/>
    <mergeCell ref="AD61:AJ61"/>
    <mergeCell ref="AK61:AQ61"/>
    <mergeCell ref="AR61:AX61"/>
    <mergeCell ref="P61:V61"/>
    <mergeCell ref="A60:H60"/>
    <mergeCell ref="I60:O60"/>
    <mergeCell ref="W60:AC60"/>
    <mergeCell ref="AD60:AJ60"/>
    <mergeCell ref="AK60:AQ60"/>
    <mergeCell ref="AR60:AX60"/>
    <mergeCell ref="P60:V60"/>
    <mergeCell ref="A63:H63"/>
    <mergeCell ref="I63:O63"/>
    <mergeCell ref="W63:AC63"/>
    <mergeCell ref="AD63:AJ63"/>
    <mergeCell ref="AK63:AQ63"/>
    <mergeCell ref="AR63:AX63"/>
    <mergeCell ref="P63:V63"/>
    <mergeCell ref="A62:H62"/>
    <mergeCell ref="I62:O62"/>
    <mergeCell ref="W62:AC62"/>
    <mergeCell ref="AD62:AJ62"/>
    <mergeCell ref="AK62:AQ62"/>
    <mergeCell ref="AR62:AX62"/>
    <mergeCell ref="P62:V62"/>
    <mergeCell ref="A65:H65"/>
    <mergeCell ref="I65:O65"/>
    <mergeCell ref="W65:AC65"/>
    <mergeCell ref="AD65:AJ65"/>
    <mergeCell ref="AK65:AQ65"/>
    <mergeCell ref="AR65:AX65"/>
    <mergeCell ref="P65:V65"/>
    <mergeCell ref="A64:H64"/>
    <mergeCell ref="I64:O64"/>
    <mergeCell ref="W64:AC64"/>
    <mergeCell ref="AD64:AJ64"/>
    <mergeCell ref="AK64:AQ64"/>
    <mergeCell ref="AR64:AX64"/>
    <mergeCell ref="P64:V64"/>
    <mergeCell ref="A67:H67"/>
    <mergeCell ref="I67:O67"/>
    <mergeCell ref="W67:AC67"/>
    <mergeCell ref="AD67:AJ67"/>
    <mergeCell ref="AK67:AQ67"/>
    <mergeCell ref="AR67:AX67"/>
    <mergeCell ref="P67:V67"/>
    <mergeCell ref="A66:H66"/>
    <mergeCell ref="I66:O66"/>
    <mergeCell ref="W66:AC66"/>
    <mergeCell ref="AD66:AJ66"/>
    <mergeCell ref="AK66:AQ66"/>
    <mergeCell ref="AR66:AX66"/>
    <mergeCell ref="P66:V66"/>
    <mergeCell ref="A69:H69"/>
    <mergeCell ref="I69:O69"/>
    <mergeCell ref="W69:AC69"/>
    <mergeCell ref="AD69:AJ69"/>
    <mergeCell ref="AK69:AQ69"/>
    <mergeCell ref="AR69:AX69"/>
    <mergeCell ref="P69:V69"/>
    <mergeCell ref="A68:H68"/>
    <mergeCell ref="I68:O68"/>
    <mergeCell ref="W68:AC68"/>
    <mergeCell ref="AD68:AJ68"/>
    <mergeCell ref="AK68:AQ68"/>
    <mergeCell ref="AR68:AX68"/>
    <mergeCell ref="P68:V68"/>
  </mergeCells>
  <phoneticPr fontId="2"/>
  <printOptions horizontalCentered="1"/>
  <pageMargins left="0.70866141732283472" right="0.59055118110236227" top="0.59055118110236227" bottom="0.98425196850393704" header="0.51181102362204722" footer="0.51181102362204722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61,62</vt:lpstr>
      <vt:lpstr>63,64</vt:lpstr>
      <vt:lpstr>65</vt:lpstr>
      <vt:lpstr>66,67</vt:lpstr>
      <vt:lpstr>68</vt:lpstr>
      <vt:lpstr>'61,62'!Print_Area</vt:lpstr>
      <vt:lpstr>'63,64'!Print_Area</vt:lpstr>
      <vt:lpstr>'65'!Print_Area</vt:lpstr>
      <vt:lpstr>'66,67'!Print_Area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沓野 優也</dc:creator>
  <cp:lastModifiedBy>沓野 優也</cp:lastModifiedBy>
  <dcterms:created xsi:type="dcterms:W3CDTF">2024-09-05T07:26:14Z</dcterms:created>
  <dcterms:modified xsi:type="dcterms:W3CDTF">2024-09-05T07:26:26Z</dcterms:modified>
</cp:coreProperties>
</file>