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8D46E676-DC19-4136-97BB-0A6BAB6B01CE}" xr6:coauthVersionLast="47" xr6:coauthVersionMax="47" xr10:uidLastSave="{00000000-0000-0000-0000-000000000000}"/>
  <bookViews>
    <workbookView xWindow="1224" yWindow="1956" windowWidth="12420" windowHeight="8964" xr2:uid="{CC038F7D-761F-4D1D-A379-EC983C6FBE4D}"/>
  </bookViews>
  <sheets>
    <sheet name="30,31" sheetId="1" r:id="rId1"/>
    <sheet name="32,33" sheetId="2" r:id="rId2"/>
    <sheet name="34,35" sheetId="3" r:id="rId3"/>
    <sheet name="36" sheetId="4" r:id="rId4"/>
    <sheet name="37,38" sheetId="5" r:id="rId5"/>
  </sheets>
  <definedNames>
    <definedName name="_xlnm.Print_Area" localSheetId="0">'30,31'!$A:$AQ</definedName>
    <definedName name="_xlnm.Print_Area" localSheetId="1">'32,33'!$A$1:$AJ$52</definedName>
    <definedName name="_xlnm.Print_Area" localSheetId="2">'34,35'!$A$1:$AN$37</definedName>
    <definedName name="_xlnm.Print_Area" localSheetId="4">'37,38'!$A:$AL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" i="5" l="1"/>
  <c r="AI7" i="5"/>
  <c r="AE8" i="5"/>
  <c r="AI8" i="5"/>
  <c r="AE9" i="5"/>
  <c r="AI9" i="5"/>
  <c r="AE10" i="5"/>
  <c r="AI10" i="5"/>
  <c r="AE11" i="5"/>
  <c r="AI11" i="5"/>
  <c r="AE12" i="5"/>
  <c r="AI12" i="5"/>
  <c r="AE13" i="5"/>
  <c r="AI13" i="5"/>
  <c r="AE14" i="5"/>
  <c r="AI14" i="5"/>
  <c r="AE15" i="5"/>
  <c r="AI15" i="5"/>
  <c r="AE16" i="5"/>
  <c r="AI16" i="5"/>
  <c r="AE17" i="5"/>
  <c r="AI17" i="5"/>
  <c r="AE18" i="5"/>
  <c r="AI18" i="5"/>
  <c r="AE28" i="5"/>
  <c r="AH28" i="5"/>
  <c r="AK28" i="5" s="1"/>
  <c r="AE29" i="5"/>
  <c r="AH29" i="5"/>
  <c r="AK29" i="5" s="1"/>
  <c r="AE30" i="5"/>
  <c r="AK30" i="5" s="1"/>
  <c r="AH30" i="5"/>
  <c r="AE31" i="5"/>
  <c r="AH31" i="5"/>
  <c r="AK31" i="5" s="1"/>
  <c r="AE32" i="5"/>
  <c r="AH32" i="5"/>
  <c r="AK32" i="5"/>
  <c r="AE33" i="5"/>
  <c r="AH33" i="5"/>
  <c r="AK33" i="5" s="1"/>
  <c r="AE34" i="5"/>
  <c r="AH34" i="5"/>
  <c r="AK34" i="5" s="1"/>
  <c r="AE35" i="5"/>
  <c r="AH35" i="5"/>
  <c r="AK35" i="5" s="1"/>
  <c r="AE36" i="5"/>
  <c r="AK36" i="5" s="1"/>
  <c r="AH36" i="5"/>
  <c r="AE37" i="5"/>
  <c r="AH37" i="5"/>
  <c r="AK37" i="5"/>
  <c r="AE38" i="5"/>
  <c r="AK38" i="5" s="1"/>
  <c r="AH38" i="5"/>
  <c r="AE39" i="5"/>
  <c r="AH39" i="5"/>
  <c r="AK39" i="5"/>
  <c r="AE40" i="5"/>
  <c r="AH40" i="5"/>
  <c r="AK40" i="5"/>
  <c r="O7" i="4"/>
  <c r="AA7" i="4"/>
  <c r="AM7" i="4"/>
  <c r="O8" i="4"/>
  <c r="AA8" i="4"/>
  <c r="AM8" i="4"/>
  <c r="O9" i="4"/>
  <c r="AA9" i="4"/>
  <c r="AM9" i="4"/>
  <c r="O10" i="4"/>
  <c r="AA10" i="4"/>
  <c r="AM10" i="4"/>
  <c r="O11" i="4"/>
  <c r="AA11" i="4"/>
  <c r="AM11" i="4"/>
  <c r="O12" i="4"/>
  <c r="AA12" i="4"/>
  <c r="AM12" i="4"/>
  <c r="O13" i="4"/>
  <c r="AA13" i="4"/>
  <c r="AM13" i="4"/>
  <c r="O14" i="4"/>
  <c r="AA14" i="4"/>
  <c r="AE14" i="4"/>
  <c r="AM14" i="4" s="1"/>
  <c r="O15" i="4"/>
  <c r="AA15" i="4"/>
  <c r="AE15" i="4"/>
  <c r="AM15" i="4"/>
  <c r="O16" i="4"/>
  <c r="AA16" i="4"/>
  <c r="AM16" i="4"/>
  <c r="O17" i="4"/>
  <c r="AA17" i="4"/>
  <c r="AM17" i="4"/>
  <c r="O18" i="4"/>
  <c r="AA18" i="4"/>
  <c r="AM18" i="4"/>
  <c r="O19" i="4"/>
  <c r="AA19" i="4"/>
  <c r="AM19" i="4"/>
  <c r="O27" i="4"/>
  <c r="AA27" i="4"/>
  <c r="AE27" i="4"/>
  <c r="AI27" i="4"/>
  <c r="AM27" i="4"/>
  <c r="O28" i="4"/>
  <c r="AA28" i="4"/>
  <c r="AM28" i="4" s="1"/>
  <c r="AE28" i="4"/>
  <c r="AI28" i="4"/>
  <c r="O29" i="4"/>
  <c r="AA29" i="4"/>
  <c r="AE29" i="4"/>
  <c r="AI29" i="4"/>
  <c r="AM29" i="4"/>
  <c r="O30" i="4"/>
  <c r="AA30" i="4"/>
  <c r="AE30" i="4"/>
  <c r="AI30" i="4"/>
  <c r="AM30" i="4"/>
  <c r="O31" i="4"/>
  <c r="AM31" i="4" s="1"/>
  <c r="AA31" i="4"/>
  <c r="AE31" i="4"/>
  <c r="AI31" i="4"/>
  <c r="O32" i="4"/>
  <c r="AA32" i="4"/>
  <c r="AM32" i="4" s="1"/>
  <c r="AE32" i="4"/>
  <c r="AI32" i="4"/>
  <c r="O33" i="4"/>
  <c r="AM33" i="4" s="1"/>
  <c r="AA33" i="4"/>
  <c r="AE33" i="4"/>
  <c r="AI33" i="4"/>
  <c r="G34" i="4"/>
  <c r="O34" i="4" s="1"/>
  <c r="AM34" i="4" s="1"/>
  <c r="AA34" i="4"/>
  <c r="AE34" i="4"/>
  <c r="O35" i="4"/>
  <c r="AA35" i="4"/>
  <c r="AE35" i="4"/>
  <c r="AM35" i="4"/>
  <c r="O36" i="4"/>
  <c r="AM36" i="4" s="1"/>
  <c r="AA36" i="4"/>
  <c r="AE36" i="4"/>
  <c r="O37" i="4"/>
  <c r="AA37" i="4"/>
  <c r="AE37" i="4"/>
  <c r="AM37" i="4"/>
  <c r="O38" i="4"/>
  <c r="AM38" i="4" s="1"/>
  <c r="AA38" i="4"/>
  <c r="AE38" i="4"/>
  <c r="O39" i="4"/>
  <c r="AA39" i="4"/>
  <c r="AM39" i="4"/>
  <c r="E24" i="3"/>
  <c r="H24" i="3"/>
  <c r="K24" i="3"/>
  <c r="N24" i="3"/>
  <c r="Q24" i="3"/>
  <c r="AC24" i="3"/>
  <c r="H25" i="3"/>
  <c r="K25" i="3"/>
  <c r="N25" i="3"/>
  <c r="Q25" i="3"/>
  <c r="E25" i="3" s="1"/>
  <c r="AC25" i="3"/>
  <c r="H26" i="3"/>
  <c r="K26" i="3"/>
  <c r="N26" i="3"/>
  <c r="Q26" i="3"/>
  <c r="E26" i="3" s="1"/>
  <c r="AC26" i="3"/>
  <c r="H27" i="3"/>
  <c r="K27" i="3"/>
  <c r="N27" i="3"/>
  <c r="Q27" i="3"/>
  <c r="E27" i="3" s="1"/>
  <c r="AC27" i="3"/>
  <c r="E28" i="3"/>
  <c r="H28" i="3"/>
  <c r="K28" i="3"/>
  <c r="N28" i="3"/>
  <c r="Q28" i="3"/>
  <c r="AC28" i="3"/>
  <c r="H29" i="3"/>
  <c r="K29" i="3"/>
  <c r="N29" i="3"/>
  <c r="Q29" i="3"/>
  <c r="E29" i="3" s="1"/>
  <c r="AC29" i="3"/>
  <c r="H30" i="3"/>
  <c r="K30" i="3"/>
  <c r="N30" i="3"/>
  <c r="Q30" i="3"/>
  <c r="E30" i="3" s="1"/>
  <c r="AC30" i="3"/>
  <c r="H31" i="3"/>
  <c r="K31" i="3"/>
  <c r="N31" i="3"/>
  <c r="Q31" i="3"/>
  <c r="E31" i="3" s="1"/>
  <c r="AC31" i="3"/>
  <c r="E32" i="3"/>
  <c r="H32" i="3"/>
  <c r="K32" i="3"/>
  <c r="N32" i="3"/>
  <c r="Q32" i="3"/>
  <c r="H33" i="3"/>
  <c r="E33" i="3" s="1"/>
  <c r="K33" i="3"/>
  <c r="N33" i="3"/>
  <c r="Q33" i="3"/>
  <c r="AC33" i="3"/>
  <c r="E34" i="3"/>
  <c r="H34" i="3"/>
  <c r="K34" i="3"/>
  <c r="N34" i="3"/>
  <c r="Q34" i="3"/>
  <c r="AC34" i="3"/>
  <c r="H35" i="3"/>
  <c r="K35" i="3"/>
  <c r="N35" i="3"/>
  <c r="Q35" i="3"/>
  <c r="E35" i="3" s="1"/>
  <c r="AC35" i="3"/>
  <c r="AF44" i="3"/>
  <c r="AK44" i="3"/>
  <c r="AF45" i="3"/>
  <c r="AK45" i="3"/>
  <c r="AF46" i="3"/>
  <c r="AK46" i="3" s="1"/>
  <c r="AF47" i="3"/>
  <c r="AK47" i="3" s="1"/>
  <c r="AF48" i="3"/>
  <c r="AK48" i="3"/>
  <c r="AF49" i="3"/>
  <c r="AK49" i="3"/>
  <c r="AF50" i="3"/>
  <c r="AK50" i="3" s="1"/>
  <c r="AK51" i="3"/>
  <c r="I26" i="2"/>
  <c r="I27" i="2"/>
  <c r="S27" i="2"/>
  <c r="S26" i="2" s="1"/>
  <c r="AC26" i="2" s="1"/>
  <c r="AC27" i="2"/>
  <c r="AC28" i="2"/>
  <c r="AC29" i="2"/>
  <c r="AC30" i="2"/>
  <c r="AC31" i="2"/>
  <c r="AC32" i="2"/>
  <c r="AC33" i="2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4" authorId="0" shapeId="0" xr:uid="{00000000-0006-0000-1E00-000001000000}">
      <text>
        <r>
          <rPr>
            <b/>
            <sz val="9"/>
            <color indexed="81"/>
            <rFont val="MS P ゴシック"/>
            <family val="3"/>
            <charset val="128"/>
          </rPr>
          <t>基準値番号：
美祢-2</t>
        </r>
      </text>
    </comment>
    <comment ref="L4" authorId="0" shapeId="0" xr:uid="{00000000-0006-0000-1E00-000002000000}">
      <text>
        <r>
          <rPr>
            <b/>
            <sz val="9"/>
            <color indexed="81"/>
            <rFont val="MS P ゴシック"/>
            <family val="3"/>
            <charset val="128"/>
          </rPr>
          <t>美祢-3</t>
        </r>
      </text>
    </comment>
    <comment ref="Q4" authorId="0" shapeId="0" xr:uid="{00000000-0006-0000-1E00-000003000000}">
      <text>
        <r>
          <rPr>
            <b/>
            <sz val="9"/>
            <color indexed="81"/>
            <rFont val="MS P ゴシック"/>
            <family val="3"/>
            <charset val="128"/>
          </rPr>
          <t>美祢ｰ1</t>
        </r>
      </text>
    </comment>
    <comment ref="V4" authorId="0" shapeId="0" xr:uid="{00000000-0006-0000-1E00-000004000000}">
      <text>
        <r>
          <rPr>
            <b/>
            <sz val="9"/>
            <color indexed="81"/>
            <rFont val="MS P ゴシック"/>
            <family val="3"/>
            <charset val="128"/>
          </rPr>
          <t>美祢-4</t>
        </r>
      </text>
    </comment>
    <comment ref="AA4" authorId="0" shapeId="0" xr:uid="{00000000-0006-0000-1E00-000005000000}">
      <text>
        <r>
          <rPr>
            <b/>
            <sz val="9"/>
            <color indexed="81"/>
            <rFont val="MS P ゴシック"/>
            <family val="3"/>
            <charset val="128"/>
          </rPr>
          <t>美祢-6</t>
        </r>
      </text>
    </comment>
    <comment ref="AF4" authorId="0" shapeId="0" xr:uid="{00000000-0006-0000-1E00-000006000000}">
      <text>
        <r>
          <rPr>
            <b/>
            <sz val="9"/>
            <color indexed="81"/>
            <rFont val="MS P ゴシック"/>
            <family val="3"/>
            <charset val="128"/>
          </rPr>
          <t>美祢-8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藤本　永</author>
  </authors>
  <commentList>
    <comment ref="A10" authorId="0" shapeId="0" xr:uid="{00000000-0006-0000-2000-000001000000}">
      <text>
        <r>
          <rPr>
            <b/>
            <sz val="9"/>
            <color indexed="81"/>
            <rFont val="MS P ゴシック"/>
            <family val="3"/>
            <charset val="128"/>
          </rPr>
          <t>このセル以前の年のデータ年ずれの可能性がある。</t>
        </r>
      </text>
    </comment>
    <comment ref="A30" authorId="0" shapeId="0" xr:uid="{00000000-0006-0000-2000-000002000000}">
      <text>
        <r>
          <rPr>
            <b/>
            <sz val="9"/>
            <color indexed="81"/>
            <rFont val="MS P ゴシック"/>
            <family val="3"/>
            <charset val="128"/>
          </rPr>
          <t>このセル以前の年のデータ年ずれの可能性がある。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testserver</author>
  </authors>
  <commentList>
    <comment ref="G12" authorId="0" shapeId="0" xr:uid="{00000000-0006-0000-2100-000001000000}">
      <text>
        <r>
          <rPr>
            <sz val="9"/>
            <color indexed="81"/>
            <rFont val="ＭＳ Ｐゴシック"/>
            <family val="3"/>
            <charset val="128"/>
          </rPr>
          <t>市民課データより</t>
        </r>
      </text>
    </comment>
  </commentList>
</comments>
</file>

<file path=xl/sharedStrings.xml><?xml version="1.0" encoding="utf-8"?>
<sst xmlns="http://schemas.openxmlformats.org/spreadsheetml/2006/main" count="377" uniqueCount="181">
  <si>
    <t>　資料：市建設課</t>
    <rPh sb="1" eb="3">
      <t>シリョウ</t>
    </rPh>
    <rPh sb="4" eb="5">
      <t>シ</t>
    </rPh>
    <rPh sb="5" eb="7">
      <t>ケンセツ</t>
    </rPh>
    <rPh sb="7" eb="8">
      <t>カ</t>
    </rPh>
    <phoneticPr fontId="2"/>
  </si>
  <si>
    <t>ホール、中庭、野外劇場、研修室、
スタジオ、ギャラリー、宿泊棟</t>
  </si>
  <si>
    <t>総合公園</t>
  </si>
  <si>
    <t>秋芳町
秋吉</t>
  </si>
  <si>
    <t>秋吉台国際芸術村</t>
  </si>
  <si>
    <t>給水、便所、あづまや、多目的グランド、
テニスコート、ゲートボール場等</t>
  </si>
  <si>
    <t>運動公園</t>
  </si>
  <si>
    <t>秋芳町
嘉万・別府</t>
  </si>
  <si>
    <t>秋芳北部
総合運動公園</t>
  </si>
  <si>
    <t>給水、便所、パーゴラ等</t>
  </si>
  <si>
    <t>街区公園</t>
  </si>
  <si>
    <t>大嶺町
来福台</t>
  </si>
  <si>
    <t>来福2号街区公園</t>
  </si>
  <si>
    <t>給水、便所、チビッコ広場、あづまや、
砂場等</t>
  </si>
  <si>
    <t>来福1号街区公園</t>
  </si>
  <si>
    <t>給水、便所、あづまや、自由広場、
バーベキュー広場</t>
  </si>
  <si>
    <t>特殊公園</t>
  </si>
  <si>
    <t>大嶺町
火尻迫</t>
  </si>
  <si>
    <t>大嶺西公園</t>
  </si>
  <si>
    <t>給水、便所、テニスコート、チビッコ広
場、パーゴラ、あづまや、多目的広場等、
ゲートボール場</t>
  </si>
  <si>
    <t>近隣公園</t>
  </si>
  <si>
    <t>大嶺町
池　尻</t>
  </si>
  <si>
    <t>美祢中央公園</t>
  </si>
  <si>
    <t>便所、パーゴラ、展望台、あづまや等</t>
  </si>
  <si>
    <t>伊佐町
桜　山</t>
  </si>
  <si>
    <t>桜山総合公園</t>
  </si>
  <si>
    <t>給水、便所、テニスコート、複合遊具、
砂場、運動広場（野球場）等</t>
  </si>
  <si>
    <t>伊佐町
上南横町</t>
  </si>
  <si>
    <t>伊佐公園</t>
  </si>
  <si>
    <t>給水、便所、パーゴラ、複合遊具</t>
  </si>
  <si>
    <t>伊佐町
田　町</t>
  </si>
  <si>
    <t>西伊佐街区公園</t>
  </si>
  <si>
    <t>主な施設</t>
    <rPh sb="0" eb="1">
      <t>オモ</t>
    </rPh>
    <rPh sb="2" eb="4">
      <t>シセツ</t>
    </rPh>
    <phoneticPr fontId="2"/>
  </si>
  <si>
    <t>面積</t>
    <rPh sb="0" eb="2">
      <t>メンセキ</t>
    </rPh>
    <phoneticPr fontId="2"/>
  </si>
  <si>
    <t>種別</t>
    <rPh sb="0" eb="2">
      <t>シュベツ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</si>
  <si>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</si>
  <si>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</si>
  <si>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（令和6年4月1日）</t>
    <rPh sb="1" eb="3">
      <t>レイワ</t>
    </rPh>
    <rPh sb="4" eb="5">
      <t>ネン</t>
    </rPh>
    <rPh sb="6" eb="7">
      <t>ガツ</t>
    </rPh>
    <rPh sb="8" eb="9">
      <t>ニチ</t>
    </rPh>
    <phoneticPr fontId="2"/>
  </si>
  <si>
    <t>（単位：ha）</t>
    <rPh sb="1" eb="3">
      <t>タンイ</t>
    </rPh>
    <phoneticPr fontId="2"/>
  </si>
  <si>
    <t>３１．都市公園の状況</t>
    <rPh sb="3" eb="4">
      <t>ミヤコ</t>
    </rPh>
    <rPh sb="4" eb="5">
      <t>シ</t>
    </rPh>
    <rPh sb="5" eb="6">
      <t>オオヤケ</t>
    </rPh>
    <rPh sb="6" eb="7">
      <t>エン</t>
    </rPh>
    <rPh sb="8" eb="9">
      <t>ジョウ</t>
    </rPh>
    <rPh sb="9" eb="10">
      <t>イワン</t>
    </rPh>
    <phoneticPr fontId="2"/>
  </si>
  <si>
    <t>工　業
地　域</t>
    <rPh sb="0" eb="1">
      <t>コウ</t>
    </rPh>
    <rPh sb="2" eb="3">
      <t>ギョウ</t>
    </rPh>
    <rPh sb="4" eb="5">
      <t>チ</t>
    </rPh>
    <rPh sb="6" eb="7">
      <t>イキ</t>
    </rPh>
    <phoneticPr fontId="2"/>
  </si>
  <si>
    <t>準工業
地　域</t>
    <rPh sb="0" eb="1">
      <t>ジュン</t>
    </rPh>
    <rPh sb="1" eb="3">
      <t>コウギョウ</t>
    </rPh>
    <rPh sb="4" eb="5">
      <t>チ</t>
    </rPh>
    <rPh sb="6" eb="7">
      <t>イキ</t>
    </rPh>
    <phoneticPr fontId="2"/>
  </si>
  <si>
    <t>商　業
地　域</t>
    <rPh sb="0" eb="1">
      <t>ショウ</t>
    </rPh>
    <rPh sb="2" eb="3">
      <t>ギョウ</t>
    </rPh>
    <rPh sb="4" eb="5">
      <t>チ</t>
    </rPh>
    <rPh sb="6" eb="7">
      <t>イキ</t>
    </rPh>
    <phoneticPr fontId="2"/>
  </si>
  <si>
    <t>近　隣
商　業
地　域</t>
    <rPh sb="0" eb="1">
      <t>コン</t>
    </rPh>
    <rPh sb="2" eb="3">
      <t>トナリ</t>
    </rPh>
    <rPh sb="4" eb="5">
      <t>ショウ</t>
    </rPh>
    <rPh sb="6" eb="7">
      <t>ギョウ</t>
    </rPh>
    <rPh sb="8" eb="9">
      <t>チ</t>
    </rPh>
    <rPh sb="10" eb="11">
      <t>イキ</t>
    </rPh>
    <phoneticPr fontId="2"/>
  </si>
  <si>
    <t>第2種
住　居
地　域</t>
    <rPh sb="0" eb="1">
      <t>ダイ</t>
    </rPh>
    <rPh sb="2" eb="3">
      <t>シュ</t>
    </rPh>
    <rPh sb="4" eb="5">
      <t>ジュウ</t>
    </rPh>
    <rPh sb="6" eb="7">
      <t>イ</t>
    </rPh>
    <rPh sb="8" eb="9">
      <t>チ</t>
    </rPh>
    <rPh sb="10" eb="11">
      <t>イキ</t>
    </rPh>
    <phoneticPr fontId="2"/>
  </si>
  <si>
    <t>第1種
住　居
地　域</t>
    <rPh sb="0" eb="1">
      <t>ダイ</t>
    </rPh>
    <rPh sb="2" eb="3">
      <t>シュ</t>
    </rPh>
    <rPh sb="4" eb="5">
      <t>ジュウ</t>
    </rPh>
    <rPh sb="6" eb="7">
      <t>イ</t>
    </rPh>
    <rPh sb="8" eb="9">
      <t>チ</t>
    </rPh>
    <rPh sb="10" eb="11">
      <t>イキ</t>
    </rPh>
    <phoneticPr fontId="2"/>
  </si>
  <si>
    <t>第2種
中高層住居
専用地域</t>
    <rPh sb="0" eb="1">
      <t>ダイ</t>
    </rPh>
    <rPh sb="2" eb="3">
      <t>シュ</t>
    </rPh>
    <rPh sb="4" eb="7">
      <t>チュウコウソウ</t>
    </rPh>
    <rPh sb="7" eb="9">
      <t>ジュウキョ</t>
    </rPh>
    <rPh sb="10" eb="12">
      <t>センヨウ</t>
    </rPh>
    <rPh sb="12" eb="14">
      <t>チイキ</t>
    </rPh>
    <phoneticPr fontId="2"/>
  </si>
  <si>
    <t>第1種
中高層住居
専用地域</t>
    <rPh sb="0" eb="1">
      <t>ダイ</t>
    </rPh>
    <rPh sb="2" eb="3">
      <t>シュ</t>
    </rPh>
    <rPh sb="4" eb="7">
      <t>チュウコウソウ</t>
    </rPh>
    <rPh sb="7" eb="9">
      <t>ジュウキョ</t>
    </rPh>
    <rPh sb="10" eb="12">
      <t>センヨウ</t>
    </rPh>
    <rPh sb="12" eb="14">
      <t>チイキ</t>
    </rPh>
    <phoneticPr fontId="2"/>
  </si>
  <si>
    <r>
      <t xml:space="preserve">第1種
</t>
    </r>
    <r>
      <rPr>
        <sz val="10"/>
        <rFont val="ＭＳ 明朝"/>
        <family val="1"/>
        <charset val="128"/>
      </rPr>
      <t>低層住居
専用地域</t>
    </r>
    <rPh sb="0" eb="1">
      <t>ダイ</t>
    </rPh>
    <rPh sb="2" eb="3">
      <t>シュ</t>
    </rPh>
    <rPh sb="4" eb="6">
      <t>テイソウ</t>
    </rPh>
    <rPh sb="6" eb="8">
      <t>ジュウキョ</t>
    </rPh>
    <rPh sb="9" eb="11">
      <t>センヨウ</t>
    </rPh>
    <rPh sb="11" eb="13">
      <t>チイキ</t>
    </rPh>
    <phoneticPr fontId="2"/>
  </si>
  <si>
    <t>総数</t>
    <rPh sb="0" eb="2">
      <t>ソウスウ</t>
    </rPh>
    <phoneticPr fontId="2"/>
  </si>
  <si>
    <t>３０．都市計画用途地域</t>
    <rPh sb="3" eb="5">
      <t>トシ</t>
    </rPh>
    <rPh sb="5" eb="7">
      <t>ケイカク</t>
    </rPh>
    <rPh sb="7" eb="9">
      <t>ヨウト</t>
    </rPh>
    <rPh sb="9" eb="11">
      <t>チイキ</t>
    </rPh>
    <phoneticPr fontId="2"/>
  </si>
  <si>
    <t>建設</t>
    <rPh sb="0" eb="1">
      <t>ダテ</t>
    </rPh>
    <rPh sb="1" eb="2">
      <t>シツラ</t>
    </rPh>
    <phoneticPr fontId="2"/>
  </si>
  <si>
    <t>　資料：国土交通省「建築着工統計調査」</t>
    <rPh sb="1" eb="3">
      <t>シリョウ</t>
    </rPh>
    <rPh sb="4" eb="6">
      <t>コクド</t>
    </rPh>
    <rPh sb="6" eb="9">
      <t>コウツウショウ</t>
    </rPh>
    <rPh sb="10" eb="12">
      <t>ケンチク</t>
    </rPh>
    <rPh sb="12" eb="14">
      <t>チャッコウ</t>
    </rPh>
    <rPh sb="14" eb="16">
      <t>トウケイ</t>
    </rPh>
    <rPh sb="16" eb="18">
      <t>チョウサ</t>
    </rPh>
    <phoneticPr fontId="2"/>
  </si>
  <si>
    <t>令和元年</t>
    <rPh sb="0" eb="2">
      <t>レイワ</t>
    </rPh>
    <rPh sb="2" eb="3">
      <t>ガン</t>
    </rPh>
    <phoneticPr fontId="2"/>
  </si>
  <si>
    <t>平成30年</t>
    <rPh sb="0" eb="1">
      <t>ヘイセイ</t>
    </rPh>
    <phoneticPr fontId="2"/>
  </si>
  <si>
    <t>平成29年</t>
    <rPh sb="0" eb="1">
      <t>ヘイセイ</t>
    </rPh>
    <phoneticPr fontId="2"/>
  </si>
  <si>
    <t>平成28年</t>
    <rPh sb="0" eb="1">
      <t>ヘイセイ</t>
    </rPh>
    <rPh sb="3" eb="4">
      <t>ネン</t>
    </rPh>
    <phoneticPr fontId="2"/>
  </si>
  <si>
    <t>平成27年</t>
    <rPh sb="0" eb="1">
      <t>ヘイセイ</t>
    </rPh>
    <rPh sb="3" eb="4">
      <t>ネン</t>
    </rPh>
    <phoneticPr fontId="2"/>
  </si>
  <si>
    <t>平成26年</t>
    <rPh sb="0" eb="1">
      <t>ヘイセイ</t>
    </rPh>
    <rPh sb="3" eb="4">
      <t>ネン</t>
    </rPh>
    <phoneticPr fontId="2"/>
  </si>
  <si>
    <t>平成25年</t>
    <rPh sb="0" eb="1">
      <t>ヘイセイ</t>
    </rPh>
    <rPh sb="3" eb="4">
      <t>ネン</t>
    </rPh>
    <phoneticPr fontId="2"/>
  </si>
  <si>
    <t>平成24年</t>
    <rPh sb="0" eb="1">
      <t>ヘイセイ</t>
    </rPh>
    <rPh sb="3" eb="4">
      <t>ネン</t>
    </rPh>
    <phoneticPr fontId="2"/>
  </si>
  <si>
    <t>平成23年</t>
    <rPh sb="0" eb="1">
      <t>ヘイセイ</t>
    </rPh>
    <phoneticPr fontId="2"/>
  </si>
  <si>
    <t>その他</t>
    <rPh sb="2" eb="3">
      <t>タ</t>
    </rPh>
    <phoneticPr fontId="2"/>
  </si>
  <si>
    <t>鉄骨造</t>
    <rPh sb="0" eb="2">
      <t>テッコツ</t>
    </rPh>
    <rPh sb="2" eb="3">
      <t>ツク</t>
    </rPh>
    <phoneticPr fontId="2"/>
  </si>
  <si>
    <t>鉄筋コンクリート造</t>
    <rPh sb="0" eb="2">
      <t>テッキン</t>
    </rPh>
    <rPh sb="8" eb="9">
      <t>ツク</t>
    </rPh>
    <phoneticPr fontId="2"/>
  </si>
  <si>
    <t>木造</t>
    <rPh sb="0" eb="2">
      <t>モクゾウ</t>
    </rPh>
    <phoneticPr fontId="2"/>
  </si>
  <si>
    <t>居住併用</t>
    <rPh sb="0" eb="2">
      <t>キョジュウ</t>
    </rPh>
    <rPh sb="2" eb="4">
      <t>ヘイヨウ</t>
    </rPh>
    <phoneticPr fontId="2"/>
  </si>
  <si>
    <t>専用住居</t>
    <rPh sb="0" eb="2">
      <t>センヨウ</t>
    </rPh>
    <rPh sb="2" eb="4">
      <t>ジュウキョ</t>
    </rPh>
    <phoneticPr fontId="2"/>
  </si>
  <si>
    <t>構造別</t>
    <rPh sb="0" eb="2">
      <t>コウゾウ</t>
    </rPh>
    <rPh sb="2" eb="3">
      <t>ベツ</t>
    </rPh>
    <phoneticPr fontId="2"/>
  </si>
  <si>
    <t>用途別</t>
    <rPh sb="0" eb="2">
      <t>ヨウト</t>
    </rPh>
    <rPh sb="2" eb="3">
      <t>ベツ</t>
    </rPh>
    <phoneticPr fontId="2"/>
  </si>
  <si>
    <t>年次</t>
    <rPh sb="0" eb="2">
      <t>ネンジ</t>
    </rPh>
    <phoneticPr fontId="2"/>
  </si>
  <si>
    <t>３７．建築着工数</t>
    <rPh sb="3" eb="5">
      <t>ケンチク</t>
    </rPh>
    <rPh sb="5" eb="7">
      <t>チャッコウ</t>
    </rPh>
    <rPh sb="7" eb="8">
      <t>スウ</t>
    </rPh>
    <phoneticPr fontId="2"/>
  </si>
  <si>
    <t xml:space="preserve"> 資料：総務省統計局「国勢調査」</t>
    <rPh sb="1" eb="3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</si>
  <si>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</si>
  <si>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間借り</t>
    <rPh sb="0" eb="2">
      <t>マガ</t>
    </rPh>
    <phoneticPr fontId="2"/>
  </si>
  <si>
    <t>給与住宅</t>
    <rPh sb="0" eb="2">
      <t>キュウヨ</t>
    </rPh>
    <rPh sb="2" eb="4">
      <t>ジュウタク</t>
    </rPh>
    <phoneticPr fontId="2"/>
  </si>
  <si>
    <t>民営借家</t>
    <rPh sb="0" eb="2">
      <t>ミンエイ</t>
    </rPh>
    <rPh sb="2" eb="4">
      <t>シャクヤ</t>
    </rPh>
    <phoneticPr fontId="2"/>
  </si>
  <si>
    <t>公営等の借家</t>
    <rPh sb="0" eb="2">
      <t>コウエイ</t>
    </rPh>
    <rPh sb="2" eb="3">
      <t>トウ</t>
    </rPh>
    <rPh sb="4" eb="6">
      <t>シャクヤ</t>
    </rPh>
    <phoneticPr fontId="2"/>
  </si>
  <si>
    <t>持ち家</t>
    <rPh sb="0" eb="1">
      <t>モ</t>
    </rPh>
    <rPh sb="2" eb="3">
      <t>イエ</t>
    </rPh>
    <phoneticPr fontId="2"/>
  </si>
  <si>
    <t>主　　世　　帯</t>
    <rPh sb="0" eb="1">
      <t>シュ</t>
    </rPh>
    <rPh sb="3" eb="4">
      <t>ヨ</t>
    </rPh>
    <rPh sb="6" eb="7">
      <t>オビ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</si>
  <si>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</si>
  <si>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1　　世　　帯
当　　　　　り
人　　　　　員　</t>
    <rPh sb="8" eb="9">
      <t>ア</t>
    </rPh>
    <rPh sb="16" eb="17">
      <t>ニン</t>
    </rPh>
    <rPh sb="22" eb="23">
      <t>イン</t>
    </rPh>
    <phoneticPr fontId="2"/>
  </si>
  <si>
    <t>世　帯　人　員</t>
    <rPh sb="0" eb="1">
      <t>ヨ</t>
    </rPh>
    <rPh sb="2" eb="3">
      <t>オビ</t>
    </rPh>
    <rPh sb="4" eb="5">
      <t>ヒト</t>
    </rPh>
    <rPh sb="6" eb="7">
      <t>イン</t>
    </rPh>
    <phoneticPr fontId="2"/>
  </si>
  <si>
    <t>世　　帯　　数</t>
    <rPh sb="0" eb="1">
      <t>ヨ</t>
    </rPh>
    <rPh sb="3" eb="4">
      <t>オビ</t>
    </rPh>
    <rPh sb="6" eb="7">
      <t>スウ</t>
    </rPh>
    <phoneticPr fontId="2"/>
  </si>
  <si>
    <t>区分</t>
    <rPh sb="0" eb="2">
      <t>クブン</t>
    </rPh>
    <phoneticPr fontId="2"/>
  </si>
  <si>
    <t>（令和2年10月1日）</t>
    <rPh sb="1" eb="3">
      <t>レイワ</t>
    </rPh>
    <rPh sb="4" eb="5">
      <t>ネン</t>
    </rPh>
    <rPh sb="7" eb="8">
      <t>ガツ</t>
    </rPh>
    <rPh sb="9" eb="10">
      <t>ニチ</t>
    </rPh>
    <phoneticPr fontId="2"/>
  </si>
  <si>
    <r>
      <t>　　　及び世帯人員</t>
    </r>
    <r>
      <rPr>
        <b/>
        <sz val="14"/>
        <rFont val="ＭＳ 明朝"/>
        <family val="1"/>
        <charset val="128"/>
      </rPr>
      <t>（老人世帯特掲）</t>
    </r>
    <rPh sb="3" eb="4">
      <t>オヨ</t>
    </rPh>
    <rPh sb="5" eb="7">
      <t>セタイ</t>
    </rPh>
    <rPh sb="7" eb="9">
      <t>ジンイン</t>
    </rPh>
    <rPh sb="10" eb="12">
      <t>ロウジン</t>
    </rPh>
    <rPh sb="12" eb="14">
      <t>セタイ</t>
    </rPh>
    <rPh sb="14" eb="15">
      <t>トク</t>
    </rPh>
    <rPh sb="15" eb="16">
      <t>ケイ</t>
    </rPh>
    <phoneticPr fontId="2"/>
  </si>
  <si>
    <t>３３．住居の種類・住宅の所有関係別一般世帯数</t>
    <rPh sb="3" eb="5">
      <t>ジュウキョ</t>
    </rPh>
    <rPh sb="6" eb="8">
      <t>シュルイ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イッパン</t>
    </rPh>
    <rPh sb="19" eb="22">
      <t>セタイスウ</t>
    </rPh>
    <phoneticPr fontId="2"/>
  </si>
  <si>
    <t>　資料：国土交通省「都道府県地価調査」、用途は住宅地</t>
    <rPh sb="1" eb="3">
      <t>シリョウ</t>
    </rPh>
    <rPh sb="4" eb="6">
      <t>コクド</t>
    </rPh>
    <rPh sb="6" eb="9">
      <t>コウツウショウ</t>
    </rPh>
    <rPh sb="10" eb="14">
      <t>トドウフケン</t>
    </rPh>
    <rPh sb="14" eb="16">
      <t>チカ</t>
    </rPh>
    <rPh sb="16" eb="18">
      <t>チョウサ</t>
    </rPh>
    <rPh sb="20" eb="22">
      <t>ヨウト</t>
    </rPh>
    <rPh sb="23" eb="26">
      <t>ジュウタクチ</t>
    </rPh>
    <rPh sb="24" eb="26">
      <t>タクチ</t>
    </rPh>
    <phoneticPr fontId="2"/>
  </si>
  <si>
    <t>令和5年</t>
    <phoneticPr fontId="2"/>
  </si>
  <si>
    <t>令和4年</t>
  </si>
  <si>
    <t>令和3年</t>
  </si>
  <si>
    <t>https://www.reinfolib.mlit.go.jp/landPrices/</t>
  </si>
  <si>
    <t>令和2年</t>
  </si>
  <si>
    <t>令和元年</t>
  </si>
  <si>
    <t>平成30年</t>
  </si>
  <si>
    <t>平成29年</t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</si>
  <si>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</si>
  <si>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</si>
  <si>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…</t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</si>
  <si>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</si>
  <si>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</si>
  <si>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標準値・基準値検索システム</t>
    <rPh sb="0" eb="3">
      <t>ヒョウジュンチ</t>
    </rPh>
    <rPh sb="4" eb="7">
      <t>キジュンチ</t>
    </rPh>
    <rPh sb="7" eb="9">
      <t>ケンサク</t>
    </rPh>
    <phoneticPr fontId="2"/>
  </si>
  <si>
    <t>国土交通省地価公示・都道府県地価調査</t>
    <rPh sb="0" eb="2">
      <t>コクド</t>
    </rPh>
    <rPh sb="2" eb="5">
      <t>コウツウショウ</t>
    </rPh>
    <rPh sb="5" eb="7">
      <t>チカ</t>
    </rPh>
    <rPh sb="7" eb="9">
      <t>コウジ</t>
    </rPh>
    <rPh sb="10" eb="14">
      <t>トドウフケン</t>
    </rPh>
    <rPh sb="14" eb="16">
      <t>チカ</t>
    </rPh>
    <rPh sb="16" eb="18">
      <t>チョウサ</t>
    </rPh>
    <phoneticPr fontId="2"/>
  </si>
  <si>
    <t>秋芳町秋吉</t>
    <rPh sb="0" eb="2">
      <t>シュウホウ</t>
    </rPh>
    <rPh sb="2" eb="3">
      <t>マチ</t>
    </rPh>
    <rPh sb="3" eb="5">
      <t>アキヨシ</t>
    </rPh>
    <phoneticPr fontId="2"/>
  </si>
  <si>
    <t>美東町大田</t>
    <rPh sb="0" eb="3">
      <t>ミトウチョウ</t>
    </rPh>
    <rPh sb="3" eb="5">
      <t>オオタ</t>
    </rPh>
    <phoneticPr fontId="2"/>
  </si>
  <si>
    <t>西厚保町本郷</t>
    <rPh sb="0" eb="1">
      <t>ニシ</t>
    </rPh>
    <rPh sb="1" eb="3">
      <t>アツ</t>
    </rPh>
    <rPh sb="3" eb="4">
      <t>マチ</t>
    </rPh>
    <rPh sb="4" eb="6">
      <t>ホンゴウ</t>
    </rPh>
    <phoneticPr fontId="2"/>
  </si>
  <si>
    <t>於福町下</t>
    <rPh sb="0" eb="2">
      <t>オフク</t>
    </rPh>
    <rPh sb="2" eb="3">
      <t>チョウ</t>
    </rPh>
    <rPh sb="3" eb="4">
      <t>シタ</t>
    </rPh>
    <phoneticPr fontId="2"/>
  </si>
  <si>
    <t>豊田前町麻生下</t>
    <rPh sb="0" eb="2">
      <t>トヨタ</t>
    </rPh>
    <rPh sb="2" eb="3">
      <t>マエ</t>
    </rPh>
    <rPh sb="3" eb="4">
      <t>チョウ</t>
    </rPh>
    <rPh sb="4" eb="6">
      <t>アソウ</t>
    </rPh>
    <rPh sb="6" eb="7">
      <t>シタ</t>
    </rPh>
    <phoneticPr fontId="2"/>
  </si>
  <si>
    <t>大嶺町東分</t>
    <rPh sb="0" eb="2">
      <t>オオミネ</t>
    </rPh>
    <rPh sb="2" eb="3">
      <t>チョウ</t>
    </rPh>
    <rPh sb="3" eb="4">
      <t>ヒガシ</t>
    </rPh>
    <rPh sb="4" eb="5">
      <t>ブン</t>
    </rPh>
    <phoneticPr fontId="2"/>
  </si>
  <si>
    <t>年度・地区</t>
    <rPh sb="0" eb="2">
      <t>ネンド</t>
    </rPh>
    <rPh sb="3" eb="5">
      <t>チク</t>
    </rPh>
    <phoneticPr fontId="2"/>
  </si>
  <si>
    <t>（7月1日）</t>
    <rPh sb="2" eb="3">
      <t>ガツ</t>
    </rPh>
    <rPh sb="4" eb="5">
      <t>ニチ</t>
    </rPh>
    <phoneticPr fontId="2"/>
  </si>
  <si>
    <r>
      <t>（単位：ｍ</t>
    </r>
    <r>
      <rPr>
        <vertAlign val="superscript"/>
        <sz val="6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/円）</t>
    </r>
    <rPh sb="1" eb="3">
      <t>タンイ</t>
    </rPh>
    <rPh sb="7" eb="8">
      <t>エン</t>
    </rPh>
    <phoneticPr fontId="2"/>
  </si>
  <si>
    <t xml:space="preserve"> ３２．市内の地価</t>
    <rPh sb="4" eb="6">
      <t>シナイ</t>
    </rPh>
    <rPh sb="7" eb="9">
      <t>チカ</t>
    </rPh>
    <phoneticPr fontId="2"/>
  </si>
  <si>
    <t>　資料：市上下水道局</t>
    <rPh sb="1" eb="3">
      <t>シリョウ</t>
    </rPh>
    <rPh sb="4" eb="5">
      <t>シ</t>
    </rPh>
    <rPh sb="5" eb="7">
      <t>ジョウゲ</t>
    </rPh>
    <rPh sb="7" eb="9">
      <t>スイドウ</t>
    </rPh>
    <phoneticPr fontId="2"/>
  </si>
  <si>
    <t>-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</si>
  <si>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</si>
  <si>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現　在
給　水
人　口</t>
    <rPh sb="0" eb="1">
      <t>ウツツ</t>
    </rPh>
    <rPh sb="2" eb="3">
      <t>ザイ</t>
    </rPh>
    <rPh sb="4" eb="5">
      <t>キュウ</t>
    </rPh>
    <rPh sb="6" eb="7">
      <t>ミズ</t>
    </rPh>
    <rPh sb="8" eb="9">
      <t>ヒト</t>
    </rPh>
    <rPh sb="10" eb="11">
      <t>クチ</t>
    </rPh>
    <phoneticPr fontId="2"/>
  </si>
  <si>
    <t>計　画
給　水
人　口</t>
    <rPh sb="0" eb="1">
      <t>ケイ</t>
    </rPh>
    <rPh sb="2" eb="3">
      <t>ガ</t>
    </rPh>
    <rPh sb="4" eb="5">
      <t>キュウ</t>
    </rPh>
    <rPh sb="6" eb="7">
      <t>ミズ</t>
    </rPh>
    <rPh sb="8" eb="9">
      <t>ヒト</t>
    </rPh>
    <rPh sb="10" eb="11">
      <t>クチ</t>
    </rPh>
    <phoneticPr fontId="2"/>
  </si>
  <si>
    <t>普及率
（％）</t>
    <rPh sb="0" eb="2">
      <t>フキュウ</t>
    </rPh>
    <rPh sb="2" eb="3">
      <t>リツ</t>
    </rPh>
    <phoneticPr fontId="2"/>
  </si>
  <si>
    <t>給水人口計</t>
    <rPh sb="0" eb="2">
      <t>キュウスイ</t>
    </rPh>
    <rPh sb="2" eb="4">
      <t>ジンコウ</t>
    </rPh>
    <rPh sb="4" eb="5">
      <t>ケイ</t>
    </rPh>
    <phoneticPr fontId="2"/>
  </si>
  <si>
    <t>簡 易 水 道</t>
    <rPh sb="0" eb="1">
      <t>カン</t>
    </rPh>
    <rPh sb="2" eb="3">
      <t>エキ</t>
    </rPh>
    <rPh sb="4" eb="5">
      <t>ミズ</t>
    </rPh>
    <rPh sb="6" eb="7">
      <t>ミチ</t>
    </rPh>
    <phoneticPr fontId="2"/>
  </si>
  <si>
    <t>上　水　道</t>
    <rPh sb="0" eb="1">
      <t>ウエ</t>
    </rPh>
    <rPh sb="2" eb="3">
      <t>ミズ</t>
    </rPh>
    <rPh sb="4" eb="5">
      <t>ミチ</t>
    </rPh>
    <phoneticPr fontId="2"/>
  </si>
  <si>
    <t>行政区域内
人      口</t>
    <rPh sb="0" eb="1">
      <t>ギョウ</t>
    </rPh>
    <rPh sb="1" eb="2">
      <t>セイ</t>
    </rPh>
    <rPh sb="2" eb="5">
      <t>クイキナイ</t>
    </rPh>
    <rPh sb="6" eb="7">
      <t>ヒト</t>
    </rPh>
    <rPh sb="13" eb="14">
      <t>クチ</t>
    </rPh>
    <phoneticPr fontId="2"/>
  </si>
  <si>
    <t>年   度</t>
    <rPh sb="0" eb="1">
      <t>トシ</t>
    </rPh>
    <rPh sb="4" eb="5">
      <t>ド</t>
    </rPh>
    <phoneticPr fontId="2"/>
  </si>
  <si>
    <t>（各年3月31日）</t>
    <rPh sb="1" eb="3">
      <t>カクネン</t>
    </rPh>
    <rPh sb="4" eb="5">
      <t>ガツ</t>
    </rPh>
    <rPh sb="7" eb="8">
      <t>ニチ</t>
    </rPh>
    <phoneticPr fontId="2"/>
  </si>
  <si>
    <t>（単位：人）</t>
    <rPh sb="1" eb="3">
      <t>タンイ</t>
    </rPh>
    <rPh sb="4" eb="5">
      <t>ヒト</t>
    </rPh>
    <phoneticPr fontId="2"/>
  </si>
  <si>
    <t>３９．上水道・簡易水道普及状況</t>
    <rPh sb="3" eb="6">
      <t>ジョウスイドウ</t>
    </rPh>
    <rPh sb="7" eb="9">
      <t>カンイ</t>
    </rPh>
    <rPh sb="9" eb="11">
      <t>スイドウ</t>
    </rPh>
    <rPh sb="11" eb="13">
      <t>フキュウ</t>
    </rPh>
    <rPh sb="13" eb="15">
      <t>ジョウキョウ</t>
    </rPh>
    <phoneticPr fontId="2"/>
  </si>
  <si>
    <t>平成31年</t>
  </si>
  <si>
    <t>特定
公共
賃貸
住宅</t>
    <rPh sb="0" eb="2">
      <t>トクテイ</t>
    </rPh>
    <rPh sb="3" eb="5">
      <t>コウキョウ</t>
    </rPh>
    <rPh sb="6" eb="8">
      <t>チンタイ</t>
    </rPh>
    <rPh sb="9" eb="11">
      <t>ジュウタク</t>
    </rPh>
    <phoneticPr fontId="2"/>
  </si>
  <si>
    <t>公営
住宅</t>
    <rPh sb="0" eb="2">
      <t>コウエイ</t>
    </rPh>
    <rPh sb="3" eb="5">
      <t>ジュウタク</t>
    </rPh>
    <phoneticPr fontId="2"/>
  </si>
  <si>
    <t>合計</t>
    <rPh sb="0" eb="2">
      <t>ゴウケイ</t>
    </rPh>
    <phoneticPr fontId="2"/>
  </si>
  <si>
    <t>県営</t>
    <rPh sb="0" eb="2">
      <t>ケンエイ</t>
    </rPh>
    <phoneticPr fontId="2"/>
  </si>
  <si>
    <t>市営</t>
    <rPh sb="0" eb="2">
      <t>シエイ</t>
    </rPh>
    <phoneticPr fontId="2"/>
  </si>
  <si>
    <t>年　度</t>
    <rPh sb="0" eb="1">
      <t>ネン</t>
    </rPh>
    <rPh sb="2" eb="3">
      <t>ド</t>
    </rPh>
    <phoneticPr fontId="2"/>
  </si>
  <si>
    <t>（単位：戸）</t>
    <rPh sb="1" eb="3">
      <t>タンイ</t>
    </rPh>
    <rPh sb="4" eb="5">
      <t>コ</t>
    </rPh>
    <phoneticPr fontId="2"/>
  </si>
  <si>
    <t>３５．公営住宅等戸数</t>
    <rPh sb="3" eb="4">
      <t>コウ</t>
    </rPh>
    <rPh sb="4" eb="5">
      <t>エイ</t>
    </rPh>
    <rPh sb="5" eb="6">
      <t>ジュウ</t>
    </rPh>
    <rPh sb="6" eb="7">
      <t>タク</t>
    </rPh>
    <rPh sb="7" eb="8">
      <t>トウ</t>
    </rPh>
    <rPh sb="8" eb="9">
      <t>ト</t>
    </rPh>
    <rPh sb="9" eb="10">
      <t>カズ</t>
    </rPh>
    <phoneticPr fontId="2"/>
  </si>
  <si>
    <t>その他の情報の掲載を検討(R6)</t>
    <rPh sb="2" eb="3">
      <t>タ</t>
    </rPh>
    <rPh sb="4" eb="6">
      <t>ジョウホウ</t>
    </rPh>
    <rPh sb="7" eb="9">
      <t>ケイサイ</t>
    </rPh>
    <rPh sb="10" eb="12">
      <t>ケントウ</t>
    </rPh>
    <phoneticPr fontId="2"/>
  </si>
  <si>
    <t>令和2年から市町村別の建築着工数の集計を取りやめ。</t>
    <rPh sb="0" eb="2">
      <t>レイワ</t>
    </rPh>
    <rPh sb="3" eb="4">
      <t>ネン</t>
    </rPh>
    <rPh sb="6" eb="9">
      <t>シチョウソン</t>
    </rPh>
    <rPh sb="9" eb="10">
      <t>ベツ</t>
    </rPh>
    <rPh sb="11" eb="13">
      <t>ケンチク</t>
    </rPh>
    <rPh sb="13" eb="15">
      <t>チャッコウ</t>
    </rPh>
    <rPh sb="15" eb="16">
      <t>スウ</t>
    </rPh>
    <rPh sb="17" eb="19">
      <t>シュウケイ</t>
    </rPh>
    <rPh sb="20" eb="21">
      <t>ト</t>
    </rPh>
    <phoneticPr fontId="2"/>
  </si>
  <si>
    <t>（単位：棟）</t>
    <rPh sb="1" eb="3">
      <t>タンイ</t>
    </rPh>
    <rPh sb="4" eb="5">
      <t>トウ</t>
    </rPh>
    <phoneticPr fontId="2"/>
  </si>
  <si>
    <t>３４．建築着工数</t>
    <rPh sb="3" eb="5">
      <t>ケンチク</t>
    </rPh>
    <rPh sb="5" eb="7">
      <t>チャッコウ</t>
    </rPh>
    <rPh sb="7" eb="8">
      <t>スウ</t>
    </rPh>
    <phoneticPr fontId="2"/>
  </si>
  <si>
    <t>　資料：市上下水道局</t>
    <rPh sb="1" eb="3">
      <t>シリョウ</t>
    </rPh>
    <rPh sb="4" eb="5">
      <t>シ</t>
    </rPh>
    <rPh sb="5" eb="7">
      <t>ジョウゲ</t>
    </rPh>
    <rPh sb="7" eb="10">
      <t>スイドウキョク</t>
    </rPh>
    <phoneticPr fontId="2"/>
  </si>
  <si>
    <t>-</t>
  </si>
  <si>
    <t>簡　易
水　道</t>
    <rPh sb="0" eb="1">
      <t>カン</t>
    </rPh>
    <rPh sb="2" eb="3">
      <t>エキ</t>
    </rPh>
    <rPh sb="4" eb="5">
      <t>ミズ</t>
    </rPh>
    <rPh sb="6" eb="7">
      <t>ミチ</t>
    </rPh>
    <phoneticPr fontId="2"/>
  </si>
  <si>
    <t>上水道</t>
    <rPh sb="0" eb="3">
      <t>ジョウスイドウ</t>
    </rPh>
    <phoneticPr fontId="2"/>
  </si>
  <si>
    <t>有収水率（％）</t>
    <rPh sb="0" eb="1">
      <t>ユウ</t>
    </rPh>
    <rPh sb="1" eb="2">
      <t>シュウ</t>
    </rPh>
    <rPh sb="2" eb="3">
      <t>スイ</t>
    </rPh>
    <rPh sb="3" eb="4">
      <t>リツ</t>
    </rPh>
    <phoneticPr fontId="2"/>
  </si>
  <si>
    <t>年間給水量（㎥）</t>
    <rPh sb="0" eb="2">
      <t>ネンカン</t>
    </rPh>
    <rPh sb="2" eb="4">
      <t>キュウスイ</t>
    </rPh>
    <rPh sb="4" eb="5">
      <t>リョウ</t>
    </rPh>
    <phoneticPr fontId="2"/>
  </si>
  <si>
    <t>年間配水量（㎥）</t>
    <rPh sb="0" eb="2">
      <t>ネンカン</t>
    </rPh>
    <rPh sb="2" eb="4">
      <t>ハイスイ</t>
    </rPh>
    <rPh sb="4" eb="5">
      <t>リョウ</t>
    </rPh>
    <phoneticPr fontId="2"/>
  </si>
  <si>
    <t>年　次</t>
    <rPh sb="0" eb="1">
      <t>トシ</t>
    </rPh>
    <rPh sb="2" eb="3">
      <t>ジ</t>
    </rPh>
    <phoneticPr fontId="2"/>
  </si>
  <si>
    <t>行　政
区域内
人  口</t>
    <rPh sb="0" eb="1">
      <t>ギョウ</t>
    </rPh>
    <rPh sb="2" eb="3">
      <t>セイ</t>
    </rPh>
    <rPh sb="4" eb="7">
      <t>クイキナイ</t>
    </rPh>
    <rPh sb="8" eb="9">
      <t>ヒト</t>
    </rPh>
    <rPh sb="11" eb="12">
      <t>クチ</t>
    </rPh>
    <phoneticPr fontId="2"/>
  </si>
  <si>
    <t>給水戸数（人）</t>
    <rPh sb="0" eb="2">
      <t>キュウスイ</t>
    </rPh>
    <rPh sb="2" eb="4">
      <t>コスウ</t>
    </rPh>
    <rPh sb="5" eb="6">
      <t>ニン</t>
    </rPh>
    <phoneticPr fontId="2"/>
  </si>
  <si>
    <t>給水人口（人）</t>
    <rPh sb="0" eb="2">
      <t>キュウスイ</t>
    </rPh>
    <rPh sb="2" eb="4">
      <t>ジンコウ</t>
    </rPh>
    <rPh sb="5" eb="6">
      <t>ニン</t>
    </rPh>
    <phoneticPr fontId="2"/>
  </si>
  <si>
    <t>計画給水人口（人）</t>
    <rPh sb="0" eb="2">
      <t>ケイカク</t>
    </rPh>
    <rPh sb="2" eb="4">
      <t>キュウスイ</t>
    </rPh>
    <rPh sb="4" eb="6">
      <t>ジンコウ</t>
    </rPh>
    <rPh sb="7" eb="8">
      <t>ニン</t>
    </rPh>
    <phoneticPr fontId="2"/>
  </si>
  <si>
    <t>３６．上水道・簡易水道普及状況</t>
    <rPh sb="3" eb="6">
      <t>ジョウスイドウ</t>
    </rPh>
    <rPh sb="7" eb="9">
      <t>カンイ</t>
    </rPh>
    <rPh sb="9" eb="11">
      <t>スイドウ</t>
    </rPh>
    <rPh sb="11" eb="13">
      <t>フキュウ</t>
    </rPh>
    <rPh sb="13" eb="15">
      <t>ジョウキョウ</t>
    </rPh>
    <phoneticPr fontId="2"/>
  </si>
  <si>
    <t>　資料：市上下水道局</t>
    <rPh sb="1" eb="3">
      <t>シリョウ</t>
    </rPh>
    <rPh sb="4" eb="5">
      <t>シ</t>
    </rPh>
    <rPh sb="5" eb="6">
      <t>ジョウ</t>
    </rPh>
    <rPh sb="6" eb="9">
      <t>ゲスイドウ</t>
    </rPh>
    <phoneticPr fontId="2"/>
  </si>
  <si>
    <t>水洗化
済人口(B)</t>
    <rPh sb="0" eb="2">
      <t>スイセン</t>
    </rPh>
    <rPh sb="2" eb="3">
      <t>カ</t>
    </rPh>
    <rPh sb="4" eb="5">
      <t>ス</t>
    </rPh>
    <rPh sb="5" eb="7">
      <t>ジンコウ</t>
    </rPh>
    <phoneticPr fontId="2"/>
  </si>
  <si>
    <t>処理区域
内人口(A)</t>
    <rPh sb="0" eb="2">
      <t>ショリ</t>
    </rPh>
    <rPh sb="2" eb="4">
      <t>クイキ</t>
    </rPh>
    <rPh sb="5" eb="6">
      <t>ナイ</t>
    </rPh>
    <rPh sb="6" eb="8">
      <t>ジンコウ</t>
    </rPh>
    <phoneticPr fontId="2"/>
  </si>
  <si>
    <t>水洗化
済人口</t>
    <rPh sb="0" eb="2">
      <t>スイセン</t>
    </rPh>
    <rPh sb="2" eb="3">
      <t>カ</t>
    </rPh>
    <rPh sb="4" eb="5">
      <t>ス</t>
    </rPh>
    <rPh sb="5" eb="7">
      <t>ジンコウ</t>
    </rPh>
    <phoneticPr fontId="2"/>
  </si>
  <si>
    <t>処理区域
内人口</t>
    <rPh sb="0" eb="2">
      <t>ショリ</t>
    </rPh>
    <rPh sb="2" eb="4">
      <t>クイキ</t>
    </rPh>
    <rPh sb="5" eb="6">
      <t>ナイ</t>
    </rPh>
    <rPh sb="6" eb="8">
      <t>ジンコウ</t>
    </rPh>
    <phoneticPr fontId="2"/>
  </si>
  <si>
    <t>水洗
化率(B/A)</t>
    <rPh sb="0" eb="2">
      <t>スイセン</t>
    </rPh>
    <rPh sb="3" eb="4">
      <t>カ</t>
    </rPh>
    <rPh sb="4" eb="5">
      <t>リツ</t>
    </rPh>
    <phoneticPr fontId="2"/>
  </si>
  <si>
    <t>合　　計</t>
    <rPh sb="0" eb="1">
      <t>ゴウ</t>
    </rPh>
    <rPh sb="3" eb="4">
      <t>ケイ</t>
    </rPh>
    <phoneticPr fontId="2"/>
  </si>
  <si>
    <t>別府地区</t>
    <rPh sb="0" eb="2">
      <t>ベップ</t>
    </rPh>
    <rPh sb="2" eb="4">
      <t>チク</t>
    </rPh>
    <phoneticPr fontId="2"/>
  </si>
  <si>
    <t>大田地区</t>
    <rPh sb="0" eb="2">
      <t>オオダ</t>
    </rPh>
    <rPh sb="2" eb="4">
      <t>チク</t>
    </rPh>
    <phoneticPr fontId="2"/>
  </si>
  <si>
    <t>豊田前地区</t>
    <rPh sb="0" eb="3">
      <t>トヨタマエ</t>
    </rPh>
    <rPh sb="3" eb="5">
      <t>チク</t>
    </rPh>
    <phoneticPr fontId="2"/>
  </si>
  <si>
    <t>河原地区</t>
    <rPh sb="0" eb="2">
      <t>カワラ</t>
    </rPh>
    <rPh sb="2" eb="4">
      <t>チク</t>
    </rPh>
    <phoneticPr fontId="2"/>
  </si>
  <si>
    <t>年　度</t>
    <rPh sb="0" eb="1">
      <t>トシ</t>
    </rPh>
    <rPh sb="2" eb="3">
      <t>ド</t>
    </rPh>
    <phoneticPr fontId="2"/>
  </si>
  <si>
    <t>（単位：人、％）</t>
    <rPh sb="1" eb="3">
      <t>タンイ</t>
    </rPh>
    <rPh sb="4" eb="5">
      <t>ヒト</t>
    </rPh>
    <phoneticPr fontId="2"/>
  </si>
  <si>
    <t>３８．農業集落排水の状況</t>
    <rPh sb="3" eb="5">
      <t>ノウギョウ</t>
    </rPh>
    <rPh sb="5" eb="7">
      <t>シュウラク</t>
    </rPh>
    <rPh sb="7" eb="9">
      <t>ハイスイ</t>
    </rPh>
    <rPh sb="10" eb="12">
      <t>ジョウキョウ</t>
    </rPh>
    <phoneticPr fontId="2"/>
  </si>
  <si>
    <t>（C)/(B)</t>
    <phoneticPr fontId="2"/>
  </si>
  <si>
    <t>(B)/(A)</t>
    <phoneticPr fontId="2"/>
  </si>
  <si>
    <t>人口（C）</t>
    <rPh sb="0" eb="2">
      <t>ジンコウ</t>
    </rPh>
    <phoneticPr fontId="2"/>
  </si>
  <si>
    <t>人口(B)</t>
    <rPh sb="0" eb="2">
      <t>ジンコウ</t>
    </rPh>
    <phoneticPr fontId="2"/>
  </si>
  <si>
    <t>人口(A)</t>
    <rPh sb="0" eb="2">
      <t>ジンコウ</t>
    </rPh>
    <phoneticPr fontId="2"/>
  </si>
  <si>
    <t>水洗化率</t>
    <rPh sb="0" eb="3">
      <t>スイセンカ</t>
    </rPh>
    <rPh sb="3" eb="4">
      <t>リツ</t>
    </rPh>
    <phoneticPr fontId="2"/>
  </si>
  <si>
    <t>普及率</t>
    <rPh sb="0" eb="2">
      <t>フキュウ</t>
    </rPh>
    <rPh sb="2" eb="3">
      <t>リツ</t>
    </rPh>
    <phoneticPr fontId="2"/>
  </si>
  <si>
    <t>水洗化</t>
    <rPh sb="0" eb="3">
      <t>スイセンカ</t>
    </rPh>
    <phoneticPr fontId="2"/>
  </si>
  <si>
    <t>処理区域</t>
    <rPh sb="0" eb="2">
      <t>ショリ</t>
    </rPh>
    <rPh sb="2" eb="4">
      <t>クイキ</t>
    </rPh>
    <phoneticPr fontId="2"/>
  </si>
  <si>
    <t>全体計画</t>
    <rPh sb="0" eb="2">
      <t>ゼンタイ</t>
    </rPh>
    <rPh sb="2" eb="4">
      <t>ケイカク</t>
    </rPh>
    <phoneticPr fontId="2"/>
  </si>
  <si>
    <t>行政区域</t>
    <rPh sb="0" eb="1">
      <t>ギョウ</t>
    </rPh>
    <rPh sb="1" eb="2">
      <t>セイ</t>
    </rPh>
    <rPh sb="2" eb="4">
      <t>クイキ</t>
    </rPh>
    <phoneticPr fontId="2"/>
  </si>
  <si>
    <t>（単位：ha、人、％）</t>
    <rPh sb="1" eb="3">
      <t>タンイ</t>
    </rPh>
    <rPh sb="7" eb="8">
      <t>ヒト</t>
    </rPh>
    <phoneticPr fontId="2"/>
  </si>
  <si>
    <t>３７．下水道普及状況</t>
    <rPh sb="3" eb="6">
      <t>ゲスイドウ</t>
    </rPh>
    <rPh sb="6" eb="8">
      <t>フキュウ</t>
    </rPh>
    <rPh sb="8" eb="1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</si>
</sst>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0_ "/>
    <numFmt numFmtId="177" formatCode="#,##0_ "/>
    <numFmt numFmtId="178" formatCode="0.000000000000"/>
    <numFmt numFmtId="179" formatCode="#,##0\ ;;"/>
    <numFmt numFmtId="180" formatCode="0.00_ "/>
    <numFmt numFmtId="181" formatCode="#,##0;&quot;△ &quot;#,##0;;"/>
    <numFmt numFmtId="182" formatCode="#,###;;"/>
    <numFmt numFmtId="183" formatCode="0.0_ "/>
    <numFmt numFmtId="184" formatCode="#,##0.0_ "/>
  </numFmts>
  <fonts count="15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b/>
      <sz val="14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 wrapText="1"/>
    </xf>
    <xf numFmtId="0" fontId="1" fillId="0" borderId="4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left" vertical="center"/>
    </xf>
    <xf numFmtId="176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177" fontId="1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178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79" fontId="1" fillId="0" borderId="0" xfId="0" applyNumberFormat="1" applyFont="1" applyAlignment="1">
      <alignment horizontal="right" vertical="center"/>
    </xf>
    <xf numFmtId="179" fontId="1" fillId="0" borderId="4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18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80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80" fontId="1" fillId="0" borderId="0" xfId="0" applyNumberFormat="1" applyFont="1" applyAlignment="1">
      <alignment horizontal="right" vertical="center" shrinkToFit="1"/>
    </xf>
    <xf numFmtId="38" fontId="1" fillId="0" borderId="0" xfId="1" applyFont="1" applyFill="1" applyBorder="1" applyAlignment="1">
      <alignment horizontal="right" vertical="center" shrinkToFit="1"/>
    </xf>
    <xf numFmtId="0" fontId="1" fillId="0" borderId="0" xfId="0" quotePrefix="1" applyFont="1" applyAlignment="1">
      <alignment horizontal="right" vertical="center"/>
    </xf>
    <xf numFmtId="181" fontId="1" fillId="0" borderId="0" xfId="0" applyNumberFormat="1" applyFont="1" applyAlignment="1">
      <alignment vertical="center" shrinkToFit="1"/>
    </xf>
    <xf numFmtId="181" fontId="1" fillId="0" borderId="4" xfId="0" applyNumberFormat="1" applyFont="1" applyBorder="1" applyAlignment="1">
      <alignment vertical="center" shrinkToFit="1"/>
    </xf>
    <xf numFmtId="38" fontId="1" fillId="0" borderId="0" xfId="0" applyNumberFormat="1" applyFont="1" applyAlignment="1">
      <alignment horizontal="right" vertical="center" shrinkToFit="1"/>
    </xf>
    <xf numFmtId="181" fontId="1" fillId="0" borderId="0" xfId="0" applyNumberFormat="1" applyFont="1" applyAlignment="1">
      <alignment horizontal="right" vertical="center" shrinkToFit="1"/>
    </xf>
    <xf numFmtId="181" fontId="1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/>
    <xf numFmtId="181" fontId="1" fillId="0" borderId="0" xfId="0" applyNumberFormat="1" applyFont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181" fontId="1" fillId="0" borderId="4" xfId="0" applyNumberFormat="1" applyFont="1" applyBorder="1" applyAlignment="1">
      <alignment vertical="center"/>
    </xf>
    <xf numFmtId="181" fontId="1" fillId="0" borderId="0" xfId="0" applyNumberFormat="1" applyFont="1" applyAlignment="1">
      <alignment vertical="center"/>
    </xf>
    <xf numFmtId="38" fontId="1" fillId="0" borderId="0" xfId="0" applyNumberFormat="1" applyFont="1" applyAlignment="1">
      <alignment horizontal="right" vertical="center"/>
    </xf>
    <xf numFmtId="182" fontId="1" fillId="0" borderId="0" xfId="0" applyNumberFormat="1" applyFont="1" applyAlignment="1">
      <alignment horizontal="right" vertical="center"/>
    </xf>
    <xf numFmtId="181" fontId="1" fillId="0" borderId="0" xfId="0" applyNumberFormat="1" applyFont="1" applyAlignment="1">
      <alignment horizontal="right" vertical="center"/>
    </xf>
    <xf numFmtId="0" fontId="1" fillId="0" borderId="6" xfId="0" applyFont="1" applyBorder="1" applyAlignment="1">
      <alignment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177" fontId="1" fillId="0" borderId="0" xfId="0" applyNumberFormat="1" applyFont="1" applyAlignment="1">
      <alignment horizontal="right" vertical="center" shrinkToFit="1"/>
    </xf>
    <xf numFmtId="177" fontId="1" fillId="0" borderId="4" xfId="0" applyNumberFormat="1" applyFont="1" applyBorder="1" applyAlignment="1">
      <alignment horizontal="right" vertical="center" shrinkToFit="1"/>
    </xf>
    <xf numFmtId="180" fontId="12" fillId="0" borderId="0" xfId="0" applyNumberFormat="1" applyFont="1" applyAlignment="1">
      <alignment horizontal="right" vertical="center" shrinkToFit="1"/>
    </xf>
    <xf numFmtId="177" fontId="12" fillId="0" borderId="0" xfId="0" applyNumberFormat="1" applyFont="1" applyAlignment="1">
      <alignment horizontal="right" vertical="center" shrinkToFit="1"/>
    </xf>
    <xf numFmtId="177" fontId="12" fillId="0" borderId="4" xfId="0" applyNumberFormat="1" applyFont="1" applyBorder="1" applyAlignment="1">
      <alignment horizontal="right" vertical="center" shrinkToFit="1"/>
    </xf>
    <xf numFmtId="180" fontId="1" fillId="0" borderId="0" xfId="0" applyNumberFormat="1" applyFont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177" fontId="1" fillId="0" borderId="4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183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8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AFF2-6C5B-4C70-A88F-2FD7415EB82E}">
  <sheetPr>
    <tabColor rgb="FFFF0000"/>
  </sheetPr>
  <dimension ref="A1:AQ20"/>
  <sheetViews>
    <sheetView tabSelected="1" view="pageBreakPreview" topLeftCell="A4" zoomScaleNormal="100" zoomScaleSheetLayoutView="100" workbookViewId="0"/>
  </sheetViews>
  <sheetFormatPr defaultColWidth="2" defaultRowHeight="13.2"/>
  <cols>
    <col min="1" max="9" width="2" style="1" customWidth="1"/>
    <col min="10" max="10" width="1.88671875" style="1" customWidth="1"/>
    <col min="11" max="16384" width="2" style="1"/>
  </cols>
  <sheetData>
    <row r="1" spans="1:43" ht="24.9" customHeight="1">
      <c r="A1" s="30" t="s">
        <v>51</v>
      </c>
      <c r="B1" s="30"/>
      <c r="C1" s="30"/>
      <c r="D1" s="30"/>
      <c r="E1" s="30"/>
      <c r="F1" s="30"/>
      <c r="G1" s="30"/>
      <c r="H1" s="30"/>
      <c r="I1" s="30"/>
      <c r="M1" s="30"/>
    </row>
    <row r="2" spans="1:43" ht="24.9" customHeight="1">
      <c r="A2" s="29" t="s">
        <v>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</row>
    <row r="3" spans="1:43" ht="13.8" thickBot="1">
      <c r="A3" s="1" t="s">
        <v>38</v>
      </c>
      <c r="AI3" s="28" t="s">
        <v>37</v>
      </c>
      <c r="AJ3" s="28"/>
      <c r="AK3" s="28"/>
      <c r="AL3" s="28"/>
      <c r="AM3" s="28"/>
      <c r="AN3" s="28"/>
      <c r="AO3" s="28"/>
      <c r="AP3" s="28"/>
      <c r="AQ3" s="28"/>
    </row>
    <row r="4" spans="1:43" ht="60.75" customHeight="1">
      <c r="A4" s="40" t="s">
        <v>49</v>
      </c>
      <c r="B4" s="36"/>
      <c r="C4" s="36"/>
      <c r="D4" s="36"/>
      <c r="E4" s="36"/>
      <c r="F4" s="37" t="s">
        <v>48</v>
      </c>
      <c r="G4" s="36"/>
      <c r="H4" s="36"/>
      <c r="I4" s="36"/>
      <c r="J4" s="39" t="s">
        <v>47</v>
      </c>
      <c r="K4" s="38"/>
      <c r="L4" s="38"/>
      <c r="M4" s="38"/>
      <c r="N4" s="38"/>
      <c r="O4" s="39" t="s">
        <v>46</v>
      </c>
      <c r="P4" s="38"/>
      <c r="Q4" s="38"/>
      <c r="R4" s="38"/>
      <c r="S4" s="38"/>
      <c r="T4" s="37" t="s">
        <v>45</v>
      </c>
      <c r="U4" s="36"/>
      <c r="V4" s="36"/>
      <c r="W4" s="36"/>
      <c r="X4" s="37" t="s">
        <v>44</v>
      </c>
      <c r="Y4" s="36"/>
      <c r="Z4" s="36"/>
      <c r="AA4" s="36"/>
      <c r="AB4" s="37" t="s">
        <v>43</v>
      </c>
      <c r="AC4" s="36"/>
      <c r="AD4" s="36"/>
      <c r="AE4" s="36"/>
      <c r="AF4" s="37" t="s">
        <v>42</v>
      </c>
      <c r="AG4" s="36"/>
      <c r="AH4" s="36"/>
      <c r="AI4" s="36"/>
      <c r="AJ4" s="37" t="s">
        <v>41</v>
      </c>
      <c r="AK4" s="36"/>
      <c r="AL4" s="36"/>
      <c r="AM4" s="36"/>
      <c r="AN4" s="37" t="s">
        <v>40</v>
      </c>
      <c r="AO4" s="36"/>
      <c r="AP4" s="36"/>
      <c r="AQ4" s="35"/>
    </row>
    <row r="5" spans="1:43" ht="54" customHeight="1" thickBot="1">
      <c r="A5" s="32">
        <f>SUM(F5:AQ5)</f>
        <v>804</v>
      </c>
      <c r="B5" s="32"/>
      <c r="C5" s="32"/>
      <c r="D5" s="32"/>
      <c r="E5" s="34"/>
      <c r="F5" s="33">
        <v>131</v>
      </c>
      <c r="G5" s="32"/>
      <c r="H5" s="32"/>
      <c r="I5" s="32"/>
      <c r="J5" s="32">
        <v>97</v>
      </c>
      <c r="K5" s="32"/>
      <c r="L5" s="32"/>
      <c r="M5" s="32"/>
      <c r="N5" s="32"/>
      <c r="O5" s="32">
        <v>13</v>
      </c>
      <c r="P5" s="32"/>
      <c r="Q5" s="32"/>
      <c r="R5" s="32"/>
      <c r="S5" s="32"/>
      <c r="T5" s="32">
        <v>232</v>
      </c>
      <c r="U5" s="32"/>
      <c r="V5" s="32"/>
      <c r="W5" s="32"/>
      <c r="X5" s="32">
        <v>4</v>
      </c>
      <c r="Y5" s="32"/>
      <c r="Z5" s="32"/>
      <c r="AA5" s="32"/>
      <c r="AB5" s="32">
        <v>11</v>
      </c>
      <c r="AC5" s="32"/>
      <c r="AD5" s="32"/>
      <c r="AE5" s="32"/>
      <c r="AF5" s="32">
        <v>53</v>
      </c>
      <c r="AG5" s="32"/>
      <c r="AH5" s="32"/>
      <c r="AI5" s="32"/>
      <c r="AJ5" s="32">
        <v>53</v>
      </c>
      <c r="AK5" s="32"/>
      <c r="AL5" s="32"/>
      <c r="AM5" s="32"/>
      <c r="AN5" s="32">
        <v>210</v>
      </c>
      <c r="AO5" s="32"/>
      <c r="AP5" s="32"/>
      <c r="AQ5" s="32"/>
    </row>
    <row r="6" spans="1:43" ht="21" customHeight="1">
      <c r="A6" s="1" t="s">
        <v>0</v>
      </c>
    </row>
    <row r="7" spans="1:43" ht="24.9" customHeight="1">
      <c r="A7" s="31"/>
      <c r="B7" s="31"/>
      <c r="C7" s="31"/>
      <c r="D7" s="31"/>
      <c r="E7" s="31"/>
      <c r="F7" s="31"/>
      <c r="G7" s="31"/>
      <c r="H7" s="31"/>
      <c r="I7" s="31"/>
      <c r="M7" s="30"/>
    </row>
    <row r="8" spans="1:43" ht="24.9" customHeight="1">
      <c r="A8" s="29" t="s">
        <v>39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3" ht="13.8" thickBot="1">
      <c r="A9" s="1" t="s">
        <v>38</v>
      </c>
      <c r="AI9" s="28" t="s">
        <v>37</v>
      </c>
      <c r="AJ9" s="28"/>
      <c r="AK9" s="28"/>
      <c r="AL9" s="28"/>
      <c r="AM9" s="28"/>
      <c r="AN9" s="28"/>
      <c r="AO9" s="28"/>
      <c r="AP9" s="28"/>
      <c r="AQ9" s="28"/>
    </row>
    <row r="10" spans="1:43" ht="27" customHeight="1">
      <c r="A10" s="26" t="s">
        <v>36</v>
      </c>
      <c r="B10" s="27"/>
      <c r="C10" s="27"/>
      <c r="D10" s="27"/>
      <c r="E10" s="27"/>
      <c r="F10" s="27"/>
      <c r="G10" s="27"/>
      <c r="H10" s="27"/>
      <c r="I10" s="27" t="s">
        <v>35</v>
      </c>
      <c r="J10" s="27"/>
      <c r="K10" s="27"/>
      <c r="L10" s="27"/>
      <c r="M10" s="27"/>
      <c r="N10" s="27"/>
      <c r="O10" s="27"/>
      <c r="P10" s="27" t="s">
        <v>34</v>
      </c>
      <c r="Q10" s="27"/>
      <c r="R10" s="27"/>
      <c r="S10" s="27"/>
      <c r="T10" s="27"/>
      <c r="U10" s="25" t="s">
        <v>33</v>
      </c>
      <c r="V10" s="24"/>
      <c r="W10" s="24"/>
      <c r="X10" s="24"/>
      <c r="Y10" s="24"/>
      <c r="Z10" s="26"/>
      <c r="AA10" s="25" t="s">
        <v>32</v>
      </c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3" ht="43.5" customHeight="1">
      <c r="A11" s="23" t="s">
        <v>31</v>
      </c>
      <c r="B11" s="23"/>
      <c r="C11" s="23"/>
      <c r="D11" s="23"/>
      <c r="E11" s="23"/>
      <c r="F11" s="23"/>
      <c r="G11" s="23"/>
      <c r="H11" s="22"/>
      <c r="I11" s="21" t="s">
        <v>30</v>
      </c>
      <c r="J11" s="20"/>
      <c r="K11" s="20"/>
      <c r="L11" s="20"/>
      <c r="M11" s="20"/>
      <c r="N11" s="20"/>
      <c r="O11" s="20"/>
      <c r="P11" s="19" t="s">
        <v>10</v>
      </c>
      <c r="Q11" s="19"/>
      <c r="R11" s="19"/>
      <c r="S11" s="19"/>
      <c r="T11" s="19"/>
      <c r="U11" s="18">
        <v>0.26</v>
      </c>
      <c r="V11" s="18"/>
      <c r="W11" s="18"/>
      <c r="X11" s="18"/>
      <c r="Y11" s="18"/>
      <c r="Z11" s="18"/>
      <c r="AA11" s="17" t="s">
        <v>29</v>
      </c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1:43" ht="43.5" customHeight="1">
      <c r="A12" s="16" t="s">
        <v>28</v>
      </c>
      <c r="B12" s="16"/>
      <c r="C12" s="16"/>
      <c r="D12" s="16"/>
      <c r="E12" s="16"/>
      <c r="F12" s="16"/>
      <c r="G12" s="16"/>
      <c r="H12" s="15"/>
      <c r="I12" s="13" t="s">
        <v>27</v>
      </c>
      <c r="J12" s="12"/>
      <c r="K12" s="12"/>
      <c r="L12" s="12"/>
      <c r="M12" s="12"/>
      <c r="N12" s="12"/>
      <c r="O12" s="12"/>
      <c r="P12" s="11" t="s">
        <v>20</v>
      </c>
      <c r="Q12" s="11"/>
      <c r="R12" s="11"/>
      <c r="S12" s="11"/>
      <c r="T12" s="11"/>
      <c r="U12" s="10">
        <v>2.25</v>
      </c>
      <c r="V12" s="10"/>
      <c r="W12" s="10"/>
      <c r="X12" s="10"/>
      <c r="Y12" s="10"/>
      <c r="Z12" s="10"/>
      <c r="AA12" s="9" t="s">
        <v>26</v>
      </c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43.5" customHeight="1">
      <c r="A13" s="16" t="s">
        <v>25</v>
      </c>
      <c r="B13" s="16"/>
      <c r="C13" s="16"/>
      <c r="D13" s="16"/>
      <c r="E13" s="16"/>
      <c r="F13" s="16"/>
      <c r="G13" s="16"/>
      <c r="H13" s="15"/>
      <c r="I13" s="13" t="s">
        <v>24</v>
      </c>
      <c r="J13" s="12"/>
      <c r="K13" s="12"/>
      <c r="L13" s="12"/>
      <c r="M13" s="12"/>
      <c r="N13" s="12"/>
      <c r="O13" s="12"/>
      <c r="P13" s="11" t="s">
        <v>2</v>
      </c>
      <c r="Q13" s="11"/>
      <c r="R13" s="11"/>
      <c r="S13" s="11"/>
      <c r="T13" s="11"/>
      <c r="U13" s="10">
        <v>12.7</v>
      </c>
      <c r="V13" s="10"/>
      <c r="W13" s="10"/>
      <c r="X13" s="10"/>
      <c r="Y13" s="10"/>
      <c r="Z13" s="10"/>
      <c r="AA13" s="9" t="s">
        <v>23</v>
      </c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43.5" customHeight="1">
      <c r="A14" s="16" t="s">
        <v>22</v>
      </c>
      <c r="B14" s="16"/>
      <c r="C14" s="16"/>
      <c r="D14" s="16"/>
      <c r="E14" s="16"/>
      <c r="F14" s="16"/>
      <c r="G14" s="16"/>
      <c r="H14" s="15"/>
      <c r="I14" s="13" t="s">
        <v>21</v>
      </c>
      <c r="J14" s="12"/>
      <c r="K14" s="12"/>
      <c r="L14" s="12"/>
      <c r="M14" s="12"/>
      <c r="N14" s="12"/>
      <c r="O14" s="12"/>
      <c r="P14" s="11" t="s">
        <v>20</v>
      </c>
      <c r="Q14" s="11"/>
      <c r="R14" s="11"/>
      <c r="S14" s="11"/>
      <c r="T14" s="11"/>
      <c r="U14" s="10">
        <v>2.66</v>
      </c>
      <c r="V14" s="10"/>
      <c r="W14" s="10"/>
      <c r="X14" s="10"/>
      <c r="Y14" s="10"/>
      <c r="Z14" s="10"/>
      <c r="AA14" s="9" t="s">
        <v>19</v>
      </c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43.5" customHeight="1">
      <c r="A15" s="16" t="s">
        <v>18</v>
      </c>
      <c r="B15" s="16"/>
      <c r="C15" s="16"/>
      <c r="D15" s="16"/>
      <c r="E15" s="16"/>
      <c r="F15" s="16"/>
      <c r="G15" s="16"/>
      <c r="H15" s="15"/>
      <c r="I15" s="13" t="s">
        <v>17</v>
      </c>
      <c r="J15" s="12"/>
      <c r="K15" s="12"/>
      <c r="L15" s="12"/>
      <c r="M15" s="12"/>
      <c r="N15" s="12"/>
      <c r="O15" s="12"/>
      <c r="P15" s="11" t="s">
        <v>16</v>
      </c>
      <c r="Q15" s="11"/>
      <c r="R15" s="11"/>
      <c r="S15" s="11"/>
      <c r="T15" s="11"/>
      <c r="U15" s="10">
        <v>6.78</v>
      </c>
      <c r="V15" s="10"/>
      <c r="W15" s="10"/>
      <c r="X15" s="10"/>
      <c r="Y15" s="10"/>
      <c r="Z15" s="10"/>
      <c r="AA15" s="9" t="s">
        <v>15</v>
      </c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43.5" customHeight="1">
      <c r="A16" s="16" t="s">
        <v>14</v>
      </c>
      <c r="B16" s="16"/>
      <c r="C16" s="16"/>
      <c r="D16" s="16"/>
      <c r="E16" s="16"/>
      <c r="F16" s="16"/>
      <c r="G16" s="16"/>
      <c r="H16" s="15"/>
      <c r="I16" s="13" t="s">
        <v>11</v>
      </c>
      <c r="J16" s="12"/>
      <c r="K16" s="12"/>
      <c r="L16" s="12"/>
      <c r="M16" s="12"/>
      <c r="N16" s="12"/>
      <c r="O16" s="12"/>
      <c r="P16" s="11" t="s">
        <v>10</v>
      </c>
      <c r="Q16" s="11"/>
      <c r="R16" s="11"/>
      <c r="S16" s="11"/>
      <c r="T16" s="11"/>
      <c r="U16" s="10">
        <v>0.12</v>
      </c>
      <c r="V16" s="10"/>
      <c r="W16" s="10"/>
      <c r="X16" s="10"/>
      <c r="Y16" s="10"/>
      <c r="Z16" s="10"/>
      <c r="AA16" s="9" t="s">
        <v>13</v>
      </c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43.5" customHeight="1">
      <c r="A17" s="16" t="s">
        <v>12</v>
      </c>
      <c r="B17" s="16"/>
      <c r="C17" s="16"/>
      <c r="D17" s="16"/>
      <c r="E17" s="16"/>
      <c r="F17" s="16"/>
      <c r="G17" s="16"/>
      <c r="H17" s="15"/>
      <c r="I17" s="13" t="s">
        <v>11</v>
      </c>
      <c r="J17" s="12"/>
      <c r="K17" s="12"/>
      <c r="L17" s="12"/>
      <c r="M17" s="12"/>
      <c r="N17" s="12"/>
      <c r="O17" s="12"/>
      <c r="P17" s="11" t="s">
        <v>10</v>
      </c>
      <c r="Q17" s="11"/>
      <c r="R17" s="11"/>
      <c r="S17" s="11"/>
      <c r="T17" s="11"/>
      <c r="U17" s="10">
        <v>0.16</v>
      </c>
      <c r="V17" s="10"/>
      <c r="W17" s="10"/>
      <c r="X17" s="10"/>
      <c r="Y17" s="10"/>
      <c r="Z17" s="10"/>
      <c r="AA17" s="9" t="s">
        <v>9</v>
      </c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43.5" customHeight="1">
      <c r="A18" s="12" t="s">
        <v>8</v>
      </c>
      <c r="B18" s="12"/>
      <c r="C18" s="12"/>
      <c r="D18" s="12"/>
      <c r="E18" s="12"/>
      <c r="F18" s="12"/>
      <c r="G18" s="12"/>
      <c r="H18" s="14"/>
      <c r="I18" s="13" t="s">
        <v>7</v>
      </c>
      <c r="J18" s="12"/>
      <c r="K18" s="12"/>
      <c r="L18" s="12"/>
      <c r="M18" s="12"/>
      <c r="N18" s="12"/>
      <c r="O18" s="12"/>
      <c r="P18" s="11" t="s">
        <v>6</v>
      </c>
      <c r="Q18" s="11"/>
      <c r="R18" s="11"/>
      <c r="S18" s="11"/>
      <c r="T18" s="11"/>
      <c r="U18" s="10">
        <v>10.24</v>
      </c>
      <c r="V18" s="10"/>
      <c r="W18" s="10"/>
      <c r="X18" s="10"/>
      <c r="Y18" s="10"/>
      <c r="Z18" s="10"/>
      <c r="AA18" s="9" t="s">
        <v>5</v>
      </c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43.5" customHeight="1" thickBot="1">
      <c r="A19" s="8" t="s">
        <v>4</v>
      </c>
      <c r="B19" s="8"/>
      <c r="C19" s="8"/>
      <c r="D19" s="8"/>
      <c r="E19" s="8"/>
      <c r="F19" s="8"/>
      <c r="G19" s="8"/>
      <c r="H19" s="7"/>
      <c r="I19" s="6" t="s">
        <v>3</v>
      </c>
      <c r="J19" s="5"/>
      <c r="K19" s="5"/>
      <c r="L19" s="5"/>
      <c r="M19" s="5"/>
      <c r="N19" s="5"/>
      <c r="O19" s="5"/>
      <c r="P19" s="4" t="s">
        <v>2</v>
      </c>
      <c r="Q19" s="4"/>
      <c r="R19" s="4"/>
      <c r="S19" s="4"/>
      <c r="T19" s="4"/>
      <c r="U19" s="3">
        <v>31.91</v>
      </c>
      <c r="V19" s="3"/>
      <c r="W19" s="3"/>
      <c r="X19" s="3"/>
      <c r="Y19" s="3"/>
      <c r="Z19" s="3"/>
      <c r="AA19" s="2" t="s">
        <v>1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21" customHeight="1">
      <c r="A20" s="1" t="s">
        <v>0</v>
      </c>
    </row>
  </sheetData>
  <mergeCells count="75">
    <mergeCell ref="AN4:AQ4"/>
    <mergeCell ref="X4:AA4"/>
    <mergeCell ref="AJ4:AM4"/>
    <mergeCell ref="T5:W5"/>
    <mergeCell ref="A2:AQ2"/>
    <mergeCell ref="AI3:AQ3"/>
    <mergeCell ref="A4:E4"/>
    <mergeCell ref="F4:I4"/>
    <mergeCell ref="J4:N4"/>
    <mergeCell ref="AB4:AE4"/>
    <mergeCell ref="AF4:AI4"/>
    <mergeCell ref="O4:S4"/>
    <mergeCell ref="T4:W4"/>
    <mergeCell ref="I12:O12"/>
    <mergeCell ref="A10:H10"/>
    <mergeCell ref="A11:H11"/>
    <mergeCell ref="A12:H12"/>
    <mergeCell ref="AF5:AI5"/>
    <mergeCell ref="U11:Z11"/>
    <mergeCell ref="AA11:AQ11"/>
    <mergeCell ref="AA10:AQ10"/>
    <mergeCell ref="AJ5:AM5"/>
    <mergeCell ref="AI9:AQ9"/>
    <mergeCell ref="A7:I7"/>
    <mergeCell ref="AN5:AQ5"/>
    <mergeCell ref="AB5:AE5"/>
    <mergeCell ref="X5:AA5"/>
    <mergeCell ref="A13:H13"/>
    <mergeCell ref="I13:O13"/>
    <mergeCell ref="P13:T13"/>
    <mergeCell ref="U13:Z13"/>
    <mergeCell ref="AA13:AQ13"/>
    <mergeCell ref="O5:S5"/>
    <mergeCell ref="I15:O15"/>
    <mergeCell ref="P15:T15"/>
    <mergeCell ref="I10:O10"/>
    <mergeCell ref="A8:AQ8"/>
    <mergeCell ref="AA15:AQ15"/>
    <mergeCell ref="I11:O11"/>
    <mergeCell ref="P11:T11"/>
    <mergeCell ref="P12:T12"/>
    <mergeCell ref="U12:Z12"/>
    <mergeCell ref="AA12:AQ12"/>
    <mergeCell ref="A14:H14"/>
    <mergeCell ref="I14:O14"/>
    <mergeCell ref="P14:T14"/>
    <mergeCell ref="U14:Z14"/>
    <mergeCell ref="U15:Z15"/>
    <mergeCell ref="F5:I5"/>
    <mergeCell ref="P10:T10"/>
    <mergeCell ref="U10:Z10"/>
    <mergeCell ref="J5:N5"/>
    <mergeCell ref="A15:H15"/>
    <mergeCell ref="U16:Z16"/>
    <mergeCell ref="AA16:AQ16"/>
    <mergeCell ref="A18:H18"/>
    <mergeCell ref="I18:O18"/>
    <mergeCell ref="P18:T18"/>
    <mergeCell ref="P16:T16"/>
    <mergeCell ref="A5:E5"/>
    <mergeCell ref="AA14:AQ14"/>
    <mergeCell ref="A19:H19"/>
    <mergeCell ref="I19:O19"/>
    <mergeCell ref="P19:T19"/>
    <mergeCell ref="U19:Z19"/>
    <mergeCell ref="AA19:AQ19"/>
    <mergeCell ref="A16:H16"/>
    <mergeCell ref="I16:O16"/>
    <mergeCell ref="I17:O17"/>
    <mergeCell ref="U18:Z18"/>
    <mergeCell ref="AA18:AQ18"/>
    <mergeCell ref="U17:Z17"/>
    <mergeCell ref="AA17:AQ17"/>
    <mergeCell ref="A17:H17"/>
    <mergeCell ref="P17:T17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5417-9792-4222-8FAD-6D9B15949DF9}">
  <sheetPr>
    <tabColor rgb="FFFFC000"/>
  </sheetPr>
  <dimension ref="A1:AR121"/>
  <sheetViews>
    <sheetView view="pageBreakPreview" zoomScaleNormal="100" zoomScaleSheetLayoutView="100" workbookViewId="0"/>
  </sheetViews>
  <sheetFormatPr defaultColWidth="2.33203125" defaultRowHeight="13.2" outlineLevelRow="1"/>
  <cols>
    <col min="1" max="7" width="2.33203125" style="1"/>
    <col min="8" max="8" width="3.21875" style="1" customWidth="1"/>
    <col min="9" max="43" width="2.33203125" style="1"/>
    <col min="44" max="44" width="16.109375" style="1" bestFit="1" customWidth="1"/>
    <col min="45" max="16384" width="2.33203125" style="1"/>
  </cols>
  <sheetData>
    <row r="1" spans="1:40" ht="24.75" customHeight="1"/>
    <row r="2" spans="1:40" ht="24.75" customHeight="1">
      <c r="A2" s="107" t="s">
        <v>113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</row>
    <row r="3" spans="1:40" ht="13.8" thickBot="1">
      <c r="A3" s="1" t="s">
        <v>112</v>
      </c>
      <c r="AJ3" s="80" t="s">
        <v>111</v>
      </c>
    </row>
    <row r="4" spans="1:40" ht="24.75" customHeight="1">
      <c r="A4" s="24" t="s">
        <v>110</v>
      </c>
      <c r="B4" s="24"/>
      <c r="C4" s="24"/>
      <c r="D4" s="24"/>
      <c r="E4" s="24"/>
      <c r="F4" s="26"/>
      <c r="G4" s="105" t="s">
        <v>109</v>
      </c>
      <c r="H4" s="105"/>
      <c r="I4" s="105"/>
      <c r="J4" s="105"/>
      <c r="K4" s="105"/>
      <c r="L4" s="106" t="s">
        <v>108</v>
      </c>
      <c r="M4" s="105"/>
      <c r="N4" s="105"/>
      <c r="O4" s="105"/>
      <c r="P4" s="105"/>
      <c r="Q4" s="106" t="s">
        <v>107</v>
      </c>
      <c r="R4" s="105"/>
      <c r="S4" s="105"/>
      <c r="T4" s="105"/>
      <c r="U4" s="105"/>
      <c r="V4" s="106" t="s">
        <v>106</v>
      </c>
      <c r="W4" s="105"/>
      <c r="X4" s="105"/>
      <c r="Y4" s="105"/>
      <c r="Z4" s="105"/>
      <c r="AA4" s="106" t="s">
        <v>105</v>
      </c>
      <c r="AB4" s="105"/>
      <c r="AC4" s="105"/>
      <c r="AD4" s="105"/>
      <c r="AE4" s="105"/>
      <c r="AF4" s="106" t="s">
        <v>104</v>
      </c>
      <c r="AG4" s="105"/>
      <c r="AH4" s="105"/>
      <c r="AI4" s="105"/>
      <c r="AJ4" s="105"/>
      <c r="AN4" s="1" t="s">
        <v>103</v>
      </c>
    </row>
    <row r="5" spans="1:40" ht="15" customHeight="1">
      <c r="A5" s="41"/>
      <c r="B5" s="41"/>
      <c r="C5" s="41"/>
      <c r="D5" s="41"/>
      <c r="E5" s="41"/>
      <c r="F5" s="55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N5" s="1" t="s">
        <v>102</v>
      </c>
    </row>
    <row r="6" spans="1:40" ht="24.75" hidden="1" customHeight="1" outlineLevel="1">
      <c r="A6" s="11" t="s">
        <v>101</v>
      </c>
      <c r="B6" s="11"/>
      <c r="C6" s="11"/>
      <c r="D6" s="11"/>
      <c r="E6" s="11"/>
      <c r="F6" s="48"/>
      <c r="G6" s="103">
        <v>15500</v>
      </c>
      <c r="H6" s="103"/>
      <c r="I6" s="103"/>
      <c r="J6" s="103"/>
      <c r="K6" s="103"/>
      <c r="L6" s="103">
        <v>6500</v>
      </c>
      <c r="M6" s="103"/>
      <c r="N6" s="103"/>
      <c r="O6" s="103"/>
      <c r="P6" s="103"/>
      <c r="Q6" s="103" t="s">
        <v>99</v>
      </c>
      <c r="R6" s="103"/>
      <c r="S6" s="103"/>
      <c r="T6" s="103"/>
      <c r="U6" s="103"/>
      <c r="V6" s="103">
        <v>6600</v>
      </c>
      <c r="W6" s="103"/>
      <c r="X6" s="103"/>
      <c r="Y6" s="103"/>
      <c r="Z6" s="103"/>
      <c r="AA6" s="103">
        <v>8250</v>
      </c>
      <c r="AB6" s="103"/>
      <c r="AC6" s="103"/>
      <c r="AD6" s="103"/>
      <c r="AE6" s="103"/>
      <c r="AF6" s="103">
        <v>9700</v>
      </c>
      <c r="AG6" s="103"/>
      <c r="AH6" s="103"/>
      <c r="AI6" s="103"/>
      <c r="AJ6" s="103"/>
    </row>
    <row r="7" spans="1:40" ht="24.75" hidden="1" customHeight="1" outlineLevel="1">
      <c r="A7" s="11" t="s">
        <v>100</v>
      </c>
      <c r="B7" s="11"/>
      <c r="C7" s="11"/>
      <c r="D7" s="11"/>
      <c r="E7" s="11"/>
      <c r="F7" s="48"/>
      <c r="G7" s="103">
        <v>15300</v>
      </c>
      <c r="H7" s="103"/>
      <c r="I7" s="103"/>
      <c r="J7" s="103"/>
      <c r="K7" s="103"/>
      <c r="L7" s="103">
        <v>6400</v>
      </c>
      <c r="M7" s="103"/>
      <c r="N7" s="103"/>
      <c r="O7" s="103"/>
      <c r="P7" s="103"/>
      <c r="Q7" s="103" t="s">
        <v>99</v>
      </c>
      <c r="R7" s="103"/>
      <c r="S7" s="103"/>
      <c r="T7" s="103"/>
      <c r="U7" s="103"/>
      <c r="V7" s="103">
        <v>6500</v>
      </c>
      <c r="W7" s="103"/>
      <c r="X7" s="103"/>
      <c r="Y7" s="103"/>
      <c r="Z7" s="103"/>
      <c r="AA7" s="103">
        <v>8000</v>
      </c>
      <c r="AB7" s="103"/>
      <c r="AC7" s="103"/>
      <c r="AD7" s="103"/>
      <c r="AE7" s="103"/>
      <c r="AF7" s="103">
        <v>9150</v>
      </c>
      <c r="AG7" s="103"/>
      <c r="AH7" s="103"/>
      <c r="AI7" s="103"/>
      <c r="AJ7" s="103"/>
    </row>
    <row r="8" spans="1:40" ht="24.75" hidden="1" customHeight="1" outlineLevel="1">
      <c r="A8" s="11" t="s">
        <v>98</v>
      </c>
      <c r="B8" s="11"/>
      <c r="C8" s="11"/>
      <c r="D8" s="11"/>
      <c r="E8" s="11"/>
      <c r="F8" s="48"/>
      <c r="G8" s="103">
        <v>15100</v>
      </c>
      <c r="H8" s="103"/>
      <c r="I8" s="103"/>
      <c r="J8" s="103"/>
      <c r="K8" s="103"/>
      <c r="L8" s="103">
        <v>6300</v>
      </c>
      <c r="M8" s="103"/>
      <c r="N8" s="103"/>
      <c r="O8" s="103"/>
      <c r="P8" s="103"/>
      <c r="Q8" s="103">
        <v>5400</v>
      </c>
      <c r="R8" s="103"/>
      <c r="S8" s="103"/>
      <c r="T8" s="103"/>
      <c r="U8" s="103"/>
      <c r="V8" s="103">
        <v>6400</v>
      </c>
      <c r="W8" s="103"/>
      <c r="X8" s="103"/>
      <c r="Y8" s="103"/>
      <c r="Z8" s="103"/>
      <c r="AA8" s="103">
        <v>7800</v>
      </c>
      <c r="AB8" s="103"/>
      <c r="AC8" s="103"/>
      <c r="AD8" s="103"/>
      <c r="AE8" s="103"/>
      <c r="AF8" s="103">
        <v>8650</v>
      </c>
      <c r="AG8" s="103"/>
      <c r="AH8" s="103"/>
      <c r="AI8" s="103"/>
      <c r="AJ8" s="103"/>
    </row>
    <row r="9" spans="1:40" ht="24.75" hidden="1" customHeight="1" outlineLevel="1">
      <c r="A9" s="11" t="s">
        <v>97</v>
      </c>
      <c r="B9" s="11"/>
      <c r="C9" s="11"/>
      <c r="D9" s="11"/>
      <c r="E9" s="11"/>
      <c r="F9" s="48"/>
      <c r="G9" s="103">
        <v>14900</v>
      </c>
      <c r="H9" s="103"/>
      <c r="I9" s="103"/>
      <c r="J9" s="103"/>
      <c r="K9" s="103"/>
      <c r="L9" s="103">
        <v>6200</v>
      </c>
      <c r="M9" s="103"/>
      <c r="N9" s="103"/>
      <c r="O9" s="103"/>
      <c r="P9" s="103"/>
      <c r="Q9" s="103">
        <v>5300</v>
      </c>
      <c r="R9" s="103"/>
      <c r="S9" s="103"/>
      <c r="T9" s="103"/>
      <c r="U9" s="103"/>
      <c r="V9" s="103">
        <v>6300</v>
      </c>
      <c r="W9" s="103"/>
      <c r="X9" s="103"/>
      <c r="Y9" s="103"/>
      <c r="Z9" s="103"/>
      <c r="AA9" s="103">
        <v>7600</v>
      </c>
      <c r="AB9" s="103"/>
      <c r="AC9" s="103"/>
      <c r="AD9" s="103"/>
      <c r="AE9" s="103"/>
      <c r="AF9" s="103">
        <v>8150</v>
      </c>
      <c r="AG9" s="103"/>
      <c r="AH9" s="103"/>
      <c r="AI9" s="103"/>
      <c r="AJ9" s="103"/>
    </row>
    <row r="10" spans="1:40" ht="24.75" hidden="1" customHeight="1" outlineLevel="1">
      <c r="A10" s="11" t="s">
        <v>96</v>
      </c>
      <c r="B10" s="11"/>
      <c r="C10" s="11"/>
      <c r="D10" s="11"/>
      <c r="E10" s="11"/>
      <c r="F10" s="48"/>
      <c r="G10" s="104">
        <v>14700</v>
      </c>
      <c r="H10" s="103"/>
      <c r="I10" s="103"/>
      <c r="J10" s="103"/>
      <c r="K10" s="103"/>
      <c r="L10" s="103">
        <v>6100</v>
      </c>
      <c r="M10" s="103"/>
      <c r="N10" s="103"/>
      <c r="O10" s="103"/>
      <c r="P10" s="103"/>
      <c r="Q10" s="103">
        <v>5200</v>
      </c>
      <c r="R10" s="103"/>
      <c r="S10" s="103"/>
      <c r="T10" s="103"/>
      <c r="U10" s="103"/>
      <c r="V10" s="103">
        <v>6200</v>
      </c>
      <c r="W10" s="103"/>
      <c r="X10" s="103"/>
      <c r="Y10" s="103"/>
      <c r="Z10" s="103"/>
      <c r="AA10" s="103">
        <v>7400</v>
      </c>
      <c r="AB10" s="103"/>
      <c r="AC10" s="103"/>
      <c r="AD10" s="103"/>
      <c r="AE10" s="103"/>
      <c r="AF10" s="103">
        <v>7850</v>
      </c>
      <c r="AG10" s="103"/>
      <c r="AH10" s="103"/>
      <c r="AI10" s="103"/>
      <c r="AJ10" s="103"/>
    </row>
    <row r="11" spans="1:40" ht="24.75" hidden="1" customHeight="1" outlineLevel="1">
      <c r="A11" s="11" t="s">
        <v>95</v>
      </c>
      <c r="B11" s="11"/>
      <c r="C11" s="11"/>
      <c r="D11" s="11"/>
      <c r="E11" s="11"/>
      <c r="F11" s="48"/>
      <c r="G11" s="104">
        <v>14500</v>
      </c>
      <c r="H11" s="103"/>
      <c r="I11" s="103"/>
      <c r="J11" s="103"/>
      <c r="K11" s="103"/>
      <c r="L11" s="103">
        <v>6000</v>
      </c>
      <c r="M11" s="103"/>
      <c r="N11" s="103"/>
      <c r="O11" s="103"/>
      <c r="P11" s="103"/>
      <c r="Q11" s="103">
        <v>5100</v>
      </c>
      <c r="R11" s="103"/>
      <c r="S11" s="103"/>
      <c r="T11" s="103"/>
      <c r="U11" s="103"/>
      <c r="V11" s="103">
        <v>6100</v>
      </c>
      <c r="W11" s="103"/>
      <c r="X11" s="103"/>
      <c r="Y11" s="103"/>
      <c r="Z11" s="103"/>
      <c r="AA11" s="103">
        <v>7200</v>
      </c>
      <c r="AB11" s="103"/>
      <c r="AC11" s="103"/>
      <c r="AD11" s="103"/>
      <c r="AE11" s="103"/>
      <c r="AF11" s="103">
        <v>7600</v>
      </c>
      <c r="AG11" s="103"/>
      <c r="AH11" s="103"/>
      <c r="AI11" s="103"/>
      <c r="AJ11" s="103"/>
    </row>
    <row r="12" spans="1:40" ht="24.75" hidden="1" customHeight="1" outlineLevel="1">
      <c r="A12" s="11" t="s">
        <v>94</v>
      </c>
      <c r="B12" s="11"/>
      <c r="C12" s="11"/>
      <c r="D12" s="11"/>
      <c r="E12" s="11"/>
      <c r="F12" s="48"/>
      <c r="G12" s="104">
        <v>14300</v>
      </c>
      <c r="H12" s="103"/>
      <c r="I12" s="103"/>
      <c r="J12" s="103"/>
      <c r="K12" s="103"/>
      <c r="L12" s="103">
        <v>5900</v>
      </c>
      <c r="M12" s="103"/>
      <c r="N12" s="103"/>
      <c r="O12" s="103"/>
      <c r="P12" s="103"/>
      <c r="Q12" s="103">
        <v>5000</v>
      </c>
      <c r="R12" s="103"/>
      <c r="S12" s="103"/>
      <c r="T12" s="103"/>
      <c r="U12" s="103"/>
      <c r="V12" s="103">
        <v>6000</v>
      </c>
      <c r="W12" s="103"/>
      <c r="X12" s="103"/>
      <c r="Y12" s="103"/>
      <c r="Z12" s="103"/>
      <c r="AA12" s="103">
        <v>7000</v>
      </c>
      <c r="AB12" s="103"/>
      <c r="AC12" s="103"/>
      <c r="AD12" s="103"/>
      <c r="AE12" s="103"/>
      <c r="AF12" s="103">
        <v>7350</v>
      </c>
      <c r="AG12" s="103"/>
      <c r="AH12" s="103"/>
      <c r="AI12" s="103"/>
      <c r="AJ12" s="103"/>
    </row>
    <row r="13" spans="1:40" ht="24.75" customHeight="1" collapsed="1">
      <c r="A13" s="11" t="s">
        <v>93</v>
      </c>
      <c r="B13" s="11"/>
      <c r="C13" s="11"/>
      <c r="D13" s="11"/>
      <c r="E13" s="11"/>
      <c r="F13" s="48"/>
      <c r="G13" s="104">
        <v>14100</v>
      </c>
      <c r="H13" s="103"/>
      <c r="I13" s="103"/>
      <c r="J13" s="103"/>
      <c r="K13" s="103"/>
      <c r="L13" s="103">
        <v>5800</v>
      </c>
      <c r="M13" s="103"/>
      <c r="N13" s="103"/>
      <c r="O13" s="103"/>
      <c r="P13" s="103"/>
      <c r="Q13" s="103">
        <v>4900</v>
      </c>
      <c r="R13" s="103"/>
      <c r="S13" s="103"/>
      <c r="T13" s="103"/>
      <c r="U13" s="103"/>
      <c r="V13" s="103">
        <v>5900</v>
      </c>
      <c r="W13" s="103"/>
      <c r="X13" s="103"/>
      <c r="Y13" s="103"/>
      <c r="Z13" s="103"/>
      <c r="AA13" s="103">
        <v>6800</v>
      </c>
      <c r="AB13" s="103"/>
      <c r="AC13" s="103"/>
      <c r="AD13" s="103"/>
      <c r="AE13" s="103"/>
      <c r="AF13" s="103">
        <v>7100</v>
      </c>
      <c r="AG13" s="103"/>
      <c r="AH13" s="103"/>
      <c r="AI13" s="103"/>
      <c r="AJ13" s="103"/>
      <c r="AN13" s="1" t="s">
        <v>92</v>
      </c>
    </row>
    <row r="14" spans="1:40" ht="24.75" customHeight="1">
      <c r="A14" s="11" t="s">
        <v>91</v>
      </c>
      <c r="B14" s="11"/>
      <c r="C14" s="11"/>
      <c r="D14" s="11"/>
      <c r="E14" s="11"/>
      <c r="F14" s="48"/>
      <c r="G14" s="103">
        <v>13900</v>
      </c>
      <c r="H14" s="103"/>
      <c r="I14" s="103"/>
      <c r="J14" s="103"/>
      <c r="K14" s="103"/>
      <c r="L14" s="103">
        <v>5700</v>
      </c>
      <c r="M14" s="103"/>
      <c r="N14" s="103"/>
      <c r="O14" s="103"/>
      <c r="P14" s="103"/>
      <c r="Q14" s="103">
        <v>4800</v>
      </c>
      <c r="R14" s="103"/>
      <c r="S14" s="103"/>
      <c r="T14" s="103"/>
      <c r="U14" s="103"/>
      <c r="V14" s="103">
        <v>5800</v>
      </c>
      <c r="W14" s="103"/>
      <c r="X14" s="103"/>
      <c r="Y14" s="103"/>
      <c r="Z14" s="103"/>
      <c r="AA14" s="103">
        <v>6600</v>
      </c>
      <c r="AB14" s="103"/>
      <c r="AC14" s="103"/>
      <c r="AD14" s="103"/>
      <c r="AE14" s="103"/>
      <c r="AF14" s="103">
        <v>6850</v>
      </c>
      <c r="AG14" s="103"/>
      <c r="AH14" s="103"/>
      <c r="AI14" s="103"/>
      <c r="AJ14" s="103"/>
    </row>
    <row r="15" spans="1:40" ht="24.75" customHeight="1">
      <c r="A15" s="11" t="s">
        <v>90</v>
      </c>
      <c r="B15" s="11"/>
      <c r="C15" s="11"/>
      <c r="D15" s="11"/>
      <c r="E15" s="11"/>
      <c r="F15" s="48"/>
      <c r="G15" s="103">
        <v>13700</v>
      </c>
      <c r="H15" s="103"/>
      <c r="I15" s="103"/>
      <c r="J15" s="103"/>
      <c r="K15" s="103"/>
      <c r="L15" s="103">
        <v>5600</v>
      </c>
      <c r="M15" s="103"/>
      <c r="N15" s="103"/>
      <c r="O15" s="103"/>
      <c r="P15" s="103"/>
      <c r="Q15" s="103">
        <v>4700</v>
      </c>
      <c r="R15" s="103"/>
      <c r="S15" s="103"/>
      <c r="T15" s="103"/>
      <c r="U15" s="103"/>
      <c r="V15" s="103">
        <v>5700</v>
      </c>
      <c r="W15" s="103"/>
      <c r="X15" s="103"/>
      <c r="Y15" s="103"/>
      <c r="Z15" s="103"/>
      <c r="AA15" s="103">
        <v>6400</v>
      </c>
      <c r="AB15" s="103"/>
      <c r="AC15" s="103"/>
      <c r="AD15" s="103"/>
      <c r="AE15" s="103"/>
      <c r="AF15" s="103">
        <v>6650</v>
      </c>
      <c r="AG15" s="103"/>
      <c r="AH15" s="103"/>
      <c r="AI15" s="103"/>
      <c r="AJ15" s="103"/>
    </row>
    <row r="16" spans="1:40" ht="24.75" customHeight="1">
      <c r="A16" s="11" t="s">
        <v>89</v>
      </c>
      <c r="B16" s="11"/>
      <c r="C16" s="11"/>
      <c r="D16" s="11"/>
      <c r="E16" s="11"/>
      <c r="F16" s="48"/>
      <c r="G16" s="103">
        <v>13600</v>
      </c>
      <c r="H16" s="103"/>
      <c r="I16" s="103"/>
      <c r="J16" s="103"/>
      <c r="K16" s="103"/>
      <c r="L16" s="103">
        <v>5500</v>
      </c>
      <c r="M16" s="103"/>
      <c r="N16" s="103"/>
      <c r="O16" s="103"/>
      <c r="P16" s="103"/>
      <c r="Q16" s="103">
        <v>4600</v>
      </c>
      <c r="R16" s="103"/>
      <c r="S16" s="103"/>
      <c r="T16" s="103"/>
      <c r="U16" s="103"/>
      <c r="V16" s="103">
        <v>5600</v>
      </c>
      <c r="W16" s="103"/>
      <c r="X16" s="103"/>
      <c r="Y16" s="103"/>
      <c r="Z16" s="103"/>
      <c r="AA16" s="103">
        <v>6250</v>
      </c>
      <c r="AB16" s="103"/>
      <c r="AC16" s="103"/>
      <c r="AD16" s="103"/>
      <c r="AE16" s="103"/>
      <c r="AF16" s="103">
        <v>6500</v>
      </c>
      <c r="AG16" s="103"/>
      <c r="AH16" s="103"/>
      <c r="AI16" s="103"/>
      <c r="AJ16" s="103"/>
    </row>
    <row r="17" spans="1:44" ht="15" customHeight="1" thickBot="1">
      <c r="A17" s="101"/>
      <c r="B17" s="101"/>
      <c r="C17" s="101"/>
      <c r="D17" s="101"/>
      <c r="E17" s="101"/>
      <c r="F17" s="102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</row>
    <row r="18" spans="1:44" ht="18" customHeight="1">
      <c r="A18" s="42" t="s">
        <v>88</v>
      </c>
    </row>
    <row r="19" spans="1:44" ht="33" customHeight="1">
      <c r="A19" s="31"/>
      <c r="B19" s="31"/>
      <c r="C19" s="31"/>
      <c r="D19" s="31"/>
      <c r="E19" s="31"/>
      <c r="F19" s="31"/>
      <c r="G19" s="31"/>
      <c r="H19" s="31"/>
      <c r="I19" s="31"/>
      <c r="M19" s="30"/>
    </row>
    <row r="20" spans="1:44" ht="24.9" customHeight="1">
      <c r="A20" s="29" t="s">
        <v>87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100"/>
      <c r="AL20" s="100"/>
      <c r="AM20" s="100"/>
    </row>
    <row r="21" spans="1:44" ht="24.9" customHeight="1">
      <c r="A21" s="29" t="s">
        <v>86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44" ht="13.8" thickBot="1">
      <c r="AB22" s="46" t="s">
        <v>85</v>
      </c>
      <c r="AC22" s="46"/>
      <c r="AD22" s="46"/>
      <c r="AE22" s="46"/>
      <c r="AF22" s="46"/>
      <c r="AG22" s="46"/>
      <c r="AH22" s="46"/>
      <c r="AI22" s="46"/>
      <c r="AJ22" s="46"/>
    </row>
    <row r="23" spans="1:44" ht="21" customHeight="1">
      <c r="A23" s="65" t="s">
        <v>84</v>
      </c>
      <c r="B23" s="65"/>
      <c r="C23" s="65"/>
      <c r="D23" s="65"/>
      <c r="E23" s="65"/>
      <c r="F23" s="65"/>
      <c r="G23" s="65"/>
      <c r="H23" s="67"/>
      <c r="I23" s="66" t="s">
        <v>83</v>
      </c>
      <c r="J23" s="65"/>
      <c r="K23" s="65"/>
      <c r="L23" s="65"/>
      <c r="M23" s="65"/>
      <c r="N23" s="65"/>
      <c r="O23" s="65"/>
      <c r="P23" s="65"/>
      <c r="Q23" s="65"/>
      <c r="R23" s="67"/>
      <c r="S23" s="99" t="s">
        <v>82</v>
      </c>
      <c r="T23" s="97"/>
      <c r="U23" s="97"/>
      <c r="V23" s="97"/>
      <c r="W23" s="97"/>
      <c r="X23" s="97"/>
      <c r="Y23" s="97"/>
      <c r="Z23" s="97"/>
      <c r="AA23" s="97"/>
      <c r="AB23" s="98"/>
      <c r="AC23" s="97" t="s">
        <v>81</v>
      </c>
      <c r="AD23" s="97"/>
      <c r="AE23" s="97"/>
      <c r="AF23" s="97"/>
      <c r="AG23" s="97"/>
      <c r="AH23" s="97"/>
      <c r="AI23" s="97"/>
      <c r="AJ23" s="97"/>
    </row>
    <row r="24" spans="1:44" ht="21" customHeight="1">
      <c r="A24" s="61"/>
      <c r="B24" s="61"/>
      <c r="C24" s="61"/>
      <c r="D24" s="61"/>
      <c r="E24" s="61"/>
      <c r="F24" s="61"/>
      <c r="G24" s="61"/>
      <c r="H24" s="63"/>
      <c r="I24" s="62"/>
      <c r="J24" s="61"/>
      <c r="K24" s="61"/>
      <c r="L24" s="61"/>
      <c r="M24" s="61"/>
      <c r="N24" s="61"/>
      <c r="O24" s="61"/>
      <c r="P24" s="61"/>
      <c r="Q24" s="61"/>
      <c r="R24" s="63"/>
      <c r="S24" s="96"/>
      <c r="T24" s="94"/>
      <c r="U24" s="94"/>
      <c r="V24" s="94"/>
      <c r="W24" s="94"/>
      <c r="X24" s="94"/>
      <c r="Y24" s="94"/>
      <c r="Z24" s="94"/>
      <c r="AA24" s="94"/>
      <c r="AB24" s="95"/>
      <c r="AC24" s="94"/>
      <c r="AD24" s="94"/>
      <c r="AE24" s="94"/>
      <c r="AF24" s="94"/>
      <c r="AG24" s="94"/>
      <c r="AH24" s="94"/>
      <c r="AI24" s="94"/>
      <c r="AJ24" s="94"/>
    </row>
    <row r="25" spans="1:44" ht="15" customHeight="1">
      <c r="A25" s="93"/>
      <c r="B25" s="93"/>
      <c r="C25" s="93"/>
      <c r="D25" s="93"/>
      <c r="E25" s="93"/>
      <c r="F25" s="93"/>
      <c r="G25" s="93"/>
      <c r="H25" s="92"/>
      <c r="I25" s="91"/>
      <c r="J25" s="90"/>
      <c r="K25" s="90"/>
      <c r="L25" s="90"/>
      <c r="M25" s="90"/>
      <c r="N25" s="90"/>
      <c r="O25" s="90"/>
      <c r="P25" s="90"/>
      <c r="Q25" s="90"/>
      <c r="R25" s="90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</row>
    <row r="26" spans="1:44" ht="25.5" customHeight="1">
      <c r="A26" s="88" t="s">
        <v>80</v>
      </c>
      <c r="B26" s="88"/>
      <c r="C26" s="88"/>
      <c r="D26" s="88"/>
      <c r="E26" s="88"/>
      <c r="F26" s="88"/>
      <c r="G26" s="88"/>
      <c r="H26" s="87"/>
      <c r="I26" s="77">
        <f>I27+I32</f>
        <v>9215</v>
      </c>
      <c r="J26" s="76"/>
      <c r="K26" s="76"/>
      <c r="L26" s="76"/>
      <c r="M26" s="76"/>
      <c r="N26" s="76"/>
      <c r="O26" s="76"/>
      <c r="P26" s="76"/>
      <c r="Q26" s="76"/>
      <c r="R26" s="76"/>
      <c r="S26" s="75">
        <f>S27+S32</f>
        <v>21420.997379999997</v>
      </c>
      <c r="T26" s="74"/>
      <c r="U26" s="74"/>
      <c r="V26" s="74"/>
      <c r="W26" s="74"/>
      <c r="X26" s="74"/>
      <c r="Y26" s="74"/>
      <c r="Z26" s="74"/>
      <c r="AA26" s="74"/>
      <c r="AB26" s="74"/>
      <c r="AC26" s="10">
        <f>S26/I26</f>
        <v>2.3245792056429733</v>
      </c>
      <c r="AD26" s="10"/>
      <c r="AE26" s="10"/>
      <c r="AF26" s="10"/>
      <c r="AG26" s="10"/>
      <c r="AH26" s="10"/>
      <c r="AI26" s="10"/>
      <c r="AJ26" s="10"/>
    </row>
    <row r="27" spans="1:44" ht="25.5" customHeight="1">
      <c r="A27" s="80"/>
      <c r="B27" s="80"/>
      <c r="C27" s="11" t="s">
        <v>79</v>
      </c>
      <c r="D27" s="11"/>
      <c r="E27" s="11"/>
      <c r="F27" s="11"/>
      <c r="G27" s="11"/>
      <c r="H27" s="48"/>
      <c r="I27" s="77">
        <f>SUM(I28:I31)</f>
        <v>9138</v>
      </c>
      <c r="J27" s="76"/>
      <c r="K27" s="76"/>
      <c r="L27" s="76"/>
      <c r="M27" s="76"/>
      <c r="N27" s="76"/>
      <c r="O27" s="76"/>
      <c r="P27" s="76"/>
      <c r="Q27" s="76"/>
      <c r="R27" s="76"/>
      <c r="S27" s="75">
        <f>SUM(S28:S31)</f>
        <v>21274.997679999997</v>
      </c>
      <c r="T27" s="74"/>
      <c r="U27" s="74"/>
      <c r="V27" s="74"/>
      <c r="W27" s="74"/>
      <c r="X27" s="74"/>
      <c r="Y27" s="74"/>
      <c r="Z27" s="74"/>
      <c r="AA27" s="74"/>
      <c r="AB27" s="74"/>
      <c r="AC27" s="10">
        <f>S27/I27</f>
        <v>2.3281897220398333</v>
      </c>
      <c r="AD27" s="10"/>
      <c r="AE27" s="10"/>
      <c r="AF27" s="10"/>
      <c r="AG27" s="10"/>
      <c r="AH27" s="10"/>
      <c r="AI27" s="10"/>
      <c r="AJ27" s="10"/>
      <c r="AR27" s="86"/>
    </row>
    <row r="28" spans="1:44" ht="25.5" customHeight="1">
      <c r="A28" s="80"/>
      <c r="B28" s="80"/>
      <c r="C28" s="80"/>
      <c r="D28" s="16" t="s">
        <v>78</v>
      </c>
      <c r="E28" s="16"/>
      <c r="F28" s="16"/>
      <c r="G28" s="16"/>
      <c r="H28" s="15"/>
      <c r="I28" s="77">
        <v>7454</v>
      </c>
      <c r="J28" s="76"/>
      <c r="K28" s="76"/>
      <c r="L28" s="76"/>
      <c r="M28" s="76"/>
      <c r="N28" s="76"/>
      <c r="O28" s="76"/>
      <c r="P28" s="76"/>
      <c r="Q28" s="76"/>
      <c r="R28" s="76"/>
      <c r="S28" s="75">
        <v>18051</v>
      </c>
      <c r="T28" s="74"/>
      <c r="U28" s="74"/>
      <c r="V28" s="74"/>
      <c r="W28" s="74"/>
      <c r="X28" s="74"/>
      <c r="Y28" s="74"/>
      <c r="Z28" s="74"/>
      <c r="AA28" s="74"/>
      <c r="AB28" s="74"/>
      <c r="AC28" s="10">
        <f>S28/I28</f>
        <v>2.4216528038636973</v>
      </c>
      <c r="AD28" s="10"/>
      <c r="AE28" s="10"/>
      <c r="AF28" s="10"/>
      <c r="AG28" s="10"/>
      <c r="AH28" s="10"/>
      <c r="AI28" s="10"/>
      <c r="AJ28" s="10"/>
    </row>
    <row r="29" spans="1:44" ht="25.5" customHeight="1">
      <c r="A29" s="85"/>
      <c r="B29" s="84"/>
      <c r="C29" s="84"/>
      <c r="D29" s="83" t="s">
        <v>77</v>
      </c>
      <c r="E29" s="83"/>
      <c r="F29" s="83"/>
      <c r="G29" s="83"/>
      <c r="H29" s="82"/>
      <c r="I29" s="77">
        <v>648</v>
      </c>
      <c r="J29" s="76"/>
      <c r="K29" s="76"/>
      <c r="L29" s="76"/>
      <c r="M29" s="76"/>
      <c r="N29" s="76"/>
      <c r="O29" s="76"/>
      <c r="P29" s="76"/>
      <c r="Q29" s="76"/>
      <c r="R29" s="76"/>
      <c r="S29" s="75">
        <v>1308.9988799999999</v>
      </c>
      <c r="T29" s="74"/>
      <c r="U29" s="74"/>
      <c r="V29" s="74"/>
      <c r="W29" s="74"/>
      <c r="X29" s="74"/>
      <c r="Y29" s="74"/>
      <c r="Z29" s="74"/>
      <c r="AA29" s="74"/>
      <c r="AB29" s="74"/>
      <c r="AC29" s="10">
        <f>S29/I29</f>
        <v>2.02006</v>
      </c>
      <c r="AD29" s="10"/>
      <c r="AE29" s="10"/>
      <c r="AF29" s="10"/>
      <c r="AG29" s="10"/>
      <c r="AH29" s="10"/>
      <c r="AI29" s="10"/>
      <c r="AJ29" s="10"/>
    </row>
    <row r="30" spans="1:44" ht="25.5" customHeight="1">
      <c r="A30" s="80"/>
      <c r="B30" s="80"/>
      <c r="C30" s="81"/>
      <c r="D30" s="16" t="s">
        <v>76</v>
      </c>
      <c r="E30" s="16"/>
      <c r="F30" s="16"/>
      <c r="G30" s="16"/>
      <c r="H30" s="15"/>
      <c r="I30" s="77">
        <v>713</v>
      </c>
      <c r="J30" s="76"/>
      <c r="K30" s="76"/>
      <c r="L30" s="76"/>
      <c r="M30" s="76"/>
      <c r="N30" s="76"/>
      <c r="O30" s="76"/>
      <c r="P30" s="76"/>
      <c r="Q30" s="76"/>
      <c r="R30" s="76"/>
      <c r="S30" s="75">
        <v>1359.9975899999999</v>
      </c>
      <c r="T30" s="74"/>
      <c r="U30" s="74"/>
      <c r="V30" s="74"/>
      <c r="W30" s="74"/>
      <c r="X30" s="74"/>
      <c r="Y30" s="74"/>
      <c r="Z30" s="74"/>
      <c r="AA30" s="74"/>
      <c r="AB30" s="74"/>
      <c r="AC30" s="10">
        <f>S30/I30</f>
        <v>1.90743</v>
      </c>
      <c r="AD30" s="10"/>
      <c r="AE30" s="10"/>
      <c r="AF30" s="10"/>
      <c r="AG30" s="10"/>
      <c r="AH30" s="10"/>
      <c r="AI30" s="10"/>
      <c r="AJ30" s="10"/>
    </row>
    <row r="31" spans="1:44" ht="25.5" customHeight="1">
      <c r="A31" s="80"/>
      <c r="B31" s="80"/>
      <c r="C31" s="81"/>
      <c r="D31" s="16" t="s">
        <v>75</v>
      </c>
      <c r="E31" s="16"/>
      <c r="F31" s="16"/>
      <c r="G31" s="16"/>
      <c r="H31" s="15"/>
      <c r="I31" s="77">
        <v>323</v>
      </c>
      <c r="J31" s="76"/>
      <c r="K31" s="76"/>
      <c r="L31" s="76"/>
      <c r="M31" s="76"/>
      <c r="N31" s="76"/>
      <c r="O31" s="76"/>
      <c r="P31" s="76"/>
      <c r="Q31" s="76"/>
      <c r="R31" s="76"/>
      <c r="S31" s="75">
        <v>555.00121000000001</v>
      </c>
      <c r="T31" s="74"/>
      <c r="U31" s="74"/>
      <c r="V31" s="74"/>
      <c r="W31" s="74"/>
      <c r="X31" s="74"/>
      <c r="Y31" s="74"/>
      <c r="Z31" s="74"/>
      <c r="AA31" s="74"/>
      <c r="AB31" s="74"/>
      <c r="AC31" s="10">
        <f>S31/I31</f>
        <v>1.71827</v>
      </c>
      <c r="AD31" s="10"/>
      <c r="AE31" s="10"/>
      <c r="AF31" s="10"/>
      <c r="AG31" s="10"/>
      <c r="AH31" s="10"/>
      <c r="AI31" s="10"/>
      <c r="AJ31" s="10"/>
    </row>
    <row r="32" spans="1:44" ht="25.5" customHeight="1">
      <c r="A32" s="80"/>
      <c r="B32" s="80"/>
      <c r="C32" s="16" t="s">
        <v>74</v>
      </c>
      <c r="D32" s="16"/>
      <c r="E32" s="16"/>
      <c r="F32" s="16"/>
      <c r="G32" s="16"/>
      <c r="H32" s="15"/>
      <c r="I32" s="77">
        <v>77</v>
      </c>
      <c r="J32" s="76"/>
      <c r="K32" s="76"/>
      <c r="L32" s="76"/>
      <c r="M32" s="76"/>
      <c r="N32" s="76"/>
      <c r="O32" s="76"/>
      <c r="P32" s="76"/>
      <c r="Q32" s="76"/>
      <c r="R32" s="76"/>
      <c r="S32" s="75">
        <v>145.99969999999999</v>
      </c>
      <c r="T32" s="74"/>
      <c r="U32" s="74"/>
      <c r="V32" s="74"/>
      <c r="W32" s="74"/>
      <c r="X32" s="74"/>
      <c r="Y32" s="74"/>
      <c r="Z32" s="74"/>
      <c r="AA32" s="74"/>
      <c r="AB32" s="74"/>
      <c r="AC32" s="10">
        <f>S32/I32</f>
        <v>1.8960999999999999</v>
      </c>
      <c r="AD32" s="10"/>
      <c r="AE32" s="10"/>
      <c r="AF32" s="10"/>
      <c r="AG32" s="10"/>
      <c r="AH32" s="10"/>
      <c r="AI32" s="10"/>
      <c r="AJ32" s="10"/>
    </row>
    <row r="33" spans="1:36" ht="25.5" customHeight="1">
      <c r="A33" s="79" t="s">
        <v>73</v>
      </c>
      <c r="B33" s="79"/>
      <c r="C33" s="79"/>
      <c r="D33" s="79"/>
      <c r="E33" s="79"/>
      <c r="F33" s="79"/>
      <c r="G33" s="79"/>
      <c r="H33" s="78"/>
      <c r="I33" s="77">
        <v>148</v>
      </c>
      <c r="J33" s="76"/>
      <c r="K33" s="76"/>
      <c r="L33" s="76"/>
      <c r="M33" s="76"/>
      <c r="N33" s="76"/>
      <c r="O33" s="76"/>
      <c r="P33" s="76"/>
      <c r="Q33" s="76"/>
      <c r="R33" s="76"/>
      <c r="S33" s="75">
        <v>214.00060000000002</v>
      </c>
      <c r="T33" s="74"/>
      <c r="U33" s="74"/>
      <c r="V33" s="74"/>
      <c r="W33" s="74"/>
      <c r="X33" s="74"/>
      <c r="Y33" s="74"/>
      <c r="Z33" s="74"/>
      <c r="AA33" s="74"/>
      <c r="AB33" s="74"/>
      <c r="AC33" s="10">
        <f>S33/I33</f>
        <v>1.4459500000000001</v>
      </c>
      <c r="AD33" s="10"/>
      <c r="AE33" s="10"/>
      <c r="AF33" s="10"/>
      <c r="AG33" s="10"/>
      <c r="AH33" s="10"/>
      <c r="AI33" s="10"/>
      <c r="AJ33" s="10"/>
    </row>
    <row r="34" spans="1:36" ht="15" customHeight="1" thickBot="1">
      <c r="A34" s="73"/>
      <c r="B34" s="72"/>
      <c r="C34" s="72"/>
      <c r="D34" s="72"/>
      <c r="E34" s="72"/>
      <c r="F34" s="72"/>
      <c r="G34" s="72"/>
      <c r="H34" s="71"/>
      <c r="I34" s="70"/>
      <c r="J34" s="69"/>
      <c r="K34" s="69"/>
      <c r="L34" s="69"/>
      <c r="M34" s="69"/>
      <c r="N34" s="69"/>
      <c r="O34" s="69"/>
      <c r="P34" s="69"/>
      <c r="Q34" s="69"/>
      <c r="R34" s="69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3"/>
      <c r="AD34" s="3"/>
      <c r="AE34" s="3"/>
      <c r="AF34" s="3"/>
      <c r="AG34" s="3"/>
      <c r="AH34" s="3"/>
      <c r="AI34" s="3"/>
      <c r="AJ34" s="3"/>
    </row>
    <row r="35" spans="1:36" ht="21" customHeight="1">
      <c r="A35" s="42" t="s">
        <v>72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</row>
    <row r="36" spans="1:36" ht="24.9" hidden="1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</row>
    <row r="37" spans="1:36" ht="24.9" hidden="1" customHeight="1">
      <c r="A37" s="29" t="s">
        <v>71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idden="1"/>
    <row r="39" spans="1:36" ht="30" hidden="1" customHeight="1">
      <c r="A39" s="65" t="s">
        <v>70</v>
      </c>
      <c r="B39" s="65"/>
      <c r="C39" s="65"/>
      <c r="D39" s="65"/>
      <c r="E39" s="67"/>
      <c r="F39" s="66" t="s">
        <v>49</v>
      </c>
      <c r="G39" s="65"/>
      <c r="H39" s="65"/>
      <c r="I39" s="65"/>
      <c r="J39" s="27" t="s">
        <v>69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 t="s">
        <v>68</v>
      </c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64"/>
      <c r="AI39" s="64"/>
      <c r="AJ39" s="64"/>
    </row>
    <row r="40" spans="1:36" ht="30" hidden="1" customHeight="1">
      <c r="A40" s="61"/>
      <c r="B40" s="61"/>
      <c r="C40" s="61"/>
      <c r="D40" s="61"/>
      <c r="E40" s="63"/>
      <c r="F40" s="62"/>
      <c r="G40" s="61"/>
      <c r="H40" s="61"/>
      <c r="I40" s="61"/>
      <c r="J40" s="56" t="s">
        <v>67</v>
      </c>
      <c r="K40" s="56"/>
      <c r="L40" s="56"/>
      <c r="M40" s="56"/>
      <c r="N40" s="56" t="s">
        <v>66</v>
      </c>
      <c r="O40" s="56"/>
      <c r="P40" s="56"/>
      <c r="Q40" s="56"/>
      <c r="R40" s="56" t="s">
        <v>62</v>
      </c>
      <c r="S40" s="56"/>
      <c r="T40" s="56"/>
      <c r="U40" s="56"/>
      <c r="V40" s="56" t="s">
        <v>65</v>
      </c>
      <c r="W40" s="56"/>
      <c r="X40" s="56"/>
      <c r="Y40" s="56"/>
      <c r="Z40" s="60" t="s">
        <v>64</v>
      </c>
      <c r="AA40" s="59"/>
      <c r="AB40" s="59"/>
      <c r="AC40" s="59"/>
      <c r="AD40" s="58" t="s">
        <v>63</v>
      </c>
      <c r="AE40" s="57"/>
      <c r="AF40" s="57"/>
      <c r="AG40" s="57"/>
      <c r="AH40" s="56" t="s">
        <v>62</v>
      </c>
      <c r="AI40" s="56"/>
      <c r="AJ40" s="56"/>
    </row>
    <row r="41" spans="1:36" ht="15" hidden="1" customHeight="1">
      <c r="A41" s="41"/>
      <c r="B41" s="41"/>
      <c r="C41" s="41"/>
      <c r="D41" s="41"/>
      <c r="E41" s="55"/>
      <c r="F41" s="54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53"/>
      <c r="AA41" s="52"/>
      <c r="AB41" s="52"/>
      <c r="AC41" s="52"/>
      <c r="AD41" s="51"/>
      <c r="AE41" s="50"/>
      <c r="AF41" s="50"/>
      <c r="AG41" s="50"/>
      <c r="AH41" s="41"/>
      <c r="AI41" s="41"/>
      <c r="AJ41" s="41"/>
    </row>
    <row r="42" spans="1:36" ht="30" hidden="1" customHeight="1">
      <c r="A42" s="49" t="s">
        <v>61</v>
      </c>
      <c r="B42" s="11"/>
      <c r="C42" s="11"/>
      <c r="D42" s="11"/>
      <c r="E42" s="48"/>
      <c r="F42" s="47">
        <v>97</v>
      </c>
      <c r="G42" s="46"/>
      <c r="H42" s="46"/>
      <c r="I42" s="46"/>
      <c r="J42" s="46">
        <v>63</v>
      </c>
      <c r="K42" s="46"/>
      <c r="L42" s="46"/>
      <c r="M42" s="46"/>
      <c r="N42" s="46">
        <v>1</v>
      </c>
      <c r="O42" s="46"/>
      <c r="P42" s="46"/>
      <c r="Q42" s="46"/>
      <c r="R42" s="46">
        <v>33</v>
      </c>
      <c r="S42" s="46"/>
      <c r="T42" s="46"/>
      <c r="U42" s="46"/>
      <c r="V42" s="46">
        <v>57</v>
      </c>
      <c r="W42" s="46"/>
      <c r="X42" s="46"/>
      <c r="Y42" s="46"/>
      <c r="Z42" s="46">
        <v>5</v>
      </c>
      <c r="AA42" s="46"/>
      <c r="AB42" s="46"/>
      <c r="AC42" s="46"/>
      <c r="AD42" s="46">
        <v>33</v>
      </c>
      <c r="AE42" s="46"/>
      <c r="AF42" s="46"/>
      <c r="AG42" s="46"/>
      <c r="AH42" s="46">
        <v>2</v>
      </c>
      <c r="AI42" s="46"/>
      <c r="AJ42" s="46"/>
    </row>
    <row r="43" spans="1:36" ht="30" hidden="1" customHeight="1">
      <c r="A43" s="49" t="s">
        <v>60</v>
      </c>
      <c r="B43" s="11"/>
      <c r="C43" s="11"/>
      <c r="D43" s="11"/>
      <c r="E43" s="48"/>
      <c r="F43" s="47">
        <v>122</v>
      </c>
      <c r="G43" s="46"/>
      <c r="H43" s="46"/>
      <c r="I43" s="46"/>
      <c r="J43" s="46">
        <v>74</v>
      </c>
      <c r="K43" s="46"/>
      <c r="L43" s="46"/>
      <c r="M43" s="46"/>
      <c r="N43" s="46">
        <v>0</v>
      </c>
      <c r="O43" s="46"/>
      <c r="P43" s="46"/>
      <c r="Q43" s="46"/>
      <c r="R43" s="46">
        <v>47</v>
      </c>
      <c r="S43" s="46"/>
      <c r="T43" s="46"/>
      <c r="U43" s="46"/>
      <c r="V43" s="46">
        <v>73</v>
      </c>
      <c r="W43" s="46"/>
      <c r="X43" s="46"/>
      <c r="Y43" s="46"/>
      <c r="Z43" s="46">
        <v>6</v>
      </c>
      <c r="AA43" s="46"/>
      <c r="AB43" s="46"/>
      <c r="AC43" s="46"/>
      <c r="AD43" s="46">
        <v>40</v>
      </c>
      <c r="AE43" s="46"/>
      <c r="AF43" s="46"/>
      <c r="AG43" s="46"/>
      <c r="AH43" s="46">
        <v>3</v>
      </c>
      <c r="AI43" s="46"/>
      <c r="AJ43" s="46"/>
    </row>
    <row r="44" spans="1:36" ht="30" hidden="1" customHeight="1">
      <c r="A44" s="49" t="s">
        <v>59</v>
      </c>
      <c r="B44" s="11"/>
      <c r="C44" s="11"/>
      <c r="D44" s="11"/>
      <c r="E44" s="48"/>
      <c r="F44" s="47">
        <v>94</v>
      </c>
      <c r="G44" s="46"/>
      <c r="H44" s="46"/>
      <c r="I44" s="46"/>
      <c r="J44" s="46">
        <v>52</v>
      </c>
      <c r="K44" s="46"/>
      <c r="L44" s="46"/>
      <c r="M44" s="46"/>
      <c r="N44" s="46">
        <v>1</v>
      </c>
      <c r="O44" s="46"/>
      <c r="P44" s="46"/>
      <c r="Q44" s="46"/>
      <c r="R44" s="46">
        <v>41</v>
      </c>
      <c r="S44" s="46"/>
      <c r="T44" s="46"/>
      <c r="U44" s="46"/>
      <c r="V44" s="46">
        <v>45</v>
      </c>
      <c r="W44" s="46"/>
      <c r="X44" s="46"/>
      <c r="Y44" s="46"/>
      <c r="Z44" s="46">
        <v>2</v>
      </c>
      <c r="AA44" s="46"/>
      <c r="AB44" s="46"/>
      <c r="AC44" s="46"/>
      <c r="AD44" s="46">
        <v>44</v>
      </c>
      <c r="AE44" s="46"/>
      <c r="AF44" s="46"/>
      <c r="AG44" s="46"/>
      <c r="AH44" s="46">
        <v>3</v>
      </c>
      <c r="AI44" s="46"/>
      <c r="AJ44" s="46"/>
    </row>
    <row r="45" spans="1:36" ht="30" hidden="1" customHeight="1">
      <c r="A45" s="49" t="s">
        <v>58</v>
      </c>
      <c r="B45" s="11"/>
      <c r="C45" s="11"/>
      <c r="D45" s="11"/>
      <c r="E45" s="48"/>
      <c r="F45" s="47">
        <v>69</v>
      </c>
      <c r="G45" s="46"/>
      <c r="H45" s="46"/>
      <c r="I45" s="46"/>
      <c r="J45" s="46">
        <v>44</v>
      </c>
      <c r="K45" s="46"/>
      <c r="L45" s="46"/>
      <c r="M45" s="46"/>
      <c r="N45" s="46">
        <v>1</v>
      </c>
      <c r="O45" s="46"/>
      <c r="P45" s="46"/>
      <c r="Q45" s="46"/>
      <c r="R45" s="46">
        <v>24</v>
      </c>
      <c r="S45" s="46"/>
      <c r="T45" s="46"/>
      <c r="U45" s="46"/>
      <c r="V45" s="46">
        <v>49</v>
      </c>
      <c r="W45" s="46"/>
      <c r="X45" s="46"/>
      <c r="Y45" s="46"/>
      <c r="Z45" s="46">
        <v>0</v>
      </c>
      <c r="AA45" s="46"/>
      <c r="AB45" s="46"/>
      <c r="AC45" s="46"/>
      <c r="AD45" s="46">
        <v>19</v>
      </c>
      <c r="AE45" s="46"/>
      <c r="AF45" s="46"/>
      <c r="AG45" s="46"/>
      <c r="AH45" s="46">
        <v>0</v>
      </c>
      <c r="AI45" s="46"/>
      <c r="AJ45" s="46"/>
    </row>
    <row r="46" spans="1:36" ht="30" hidden="1" customHeight="1">
      <c r="A46" s="49" t="s">
        <v>57</v>
      </c>
      <c r="B46" s="11"/>
      <c r="C46" s="11"/>
      <c r="D46" s="11"/>
      <c r="E46" s="48"/>
      <c r="F46" s="47">
        <v>69</v>
      </c>
      <c r="G46" s="46"/>
      <c r="H46" s="46"/>
      <c r="I46" s="46"/>
      <c r="J46" s="46">
        <v>43</v>
      </c>
      <c r="K46" s="46"/>
      <c r="L46" s="46"/>
      <c r="M46" s="46"/>
      <c r="N46" s="46">
        <v>1</v>
      </c>
      <c r="O46" s="46"/>
      <c r="P46" s="46"/>
      <c r="Q46" s="46"/>
      <c r="R46" s="46">
        <v>25</v>
      </c>
      <c r="S46" s="46"/>
      <c r="T46" s="46"/>
      <c r="U46" s="46"/>
      <c r="V46" s="46">
        <v>40</v>
      </c>
      <c r="W46" s="46"/>
      <c r="X46" s="46"/>
      <c r="Y46" s="46"/>
      <c r="Z46" s="46">
        <v>0</v>
      </c>
      <c r="AA46" s="46"/>
      <c r="AB46" s="46"/>
      <c r="AC46" s="46"/>
      <c r="AD46" s="46">
        <v>26</v>
      </c>
      <c r="AE46" s="46"/>
      <c r="AF46" s="46"/>
      <c r="AG46" s="46"/>
      <c r="AH46" s="46">
        <v>3</v>
      </c>
      <c r="AI46" s="46"/>
      <c r="AJ46" s="46"/>
    </row>
    <row r="47" spans="1:36" ht="30" hidden="1" customHeight="1">
      <c r="A47" s="49" t="s">
        <v>56</v>
      </c>
      <c r="B47" s="11"/>
      <c r="C47" s="11"/>
      <c r="D47" s="11"/>
      <c r="E47" s="48"/>
      <c r="F47" s="46">
        <v>51</v>
      </c>
      <c r="G47" s="46"/>
      <c r="H47" s="46"/>
      <c r="I47" s="46"/>
      <c r="J47" s="46">
        <v>31</v>
      </c>
      <c r="K47" s="46"/>
      <c r="L47" s="46"/>
      <c r="M47" s="46"/>
      <c r="N47" s="46">
        <v>1</v>
      </c>
      <c r="O47" s="46"/>
      <c r="P47" s="46"/>
      <c r="Q47" s="46"/>
      <c r="R47" s="46">
        <v>19</v>
      </c>
      <c r="S47" s="46"/>
      <c r="T47" s="46"/>
      <c r="U47" s="46"/>
      <c r="V47" s="46">
        <v>32</v>
      </c>
      <c r="W47" s="46"/>
      <c r="X47" s="46"/>
      <c r="Y47" s="46"/>
      <c r="Z47" s="46">
        <v>0</v>
      </c>
      <c r="AA47" s="46"/>
      <c r="AB47" s="46"/>
      <c r="AC47" s="46"/>
      <c r="AD47" s="46">
        <v>19</v>
      </c>
      <c r="AE47" s="46"/>
      <c r="AF47" s="46"/>
      <c r="AG47" s="46"/>
      <c r="AH47" s="46">
        <v>0</v>
      </c>
      <c r="AI47" s="46"/>
      <c r="AJ47" s="46"/>
    </row>
    <row r="48" spans="1:36" ht="30" hidden="1" customHeight="1">
      <c r="A48" s="49" t="s">
        <v>55</v>
      </c>
      <c r="B48" s="11"/>
      <c r="C48" s="11"/>
      <c r="D48" s="11"/>
      <c r="E48" s="48"/>
      <c r="F48" s="47">
        <v>83</v>
      </c>
      <c r="G48" s="46"/>
      <c r="H48" s="46"/>
      <c r="I48" s="46"/>
      <c r="J48" s="46">
        <v>42</v>
      </c>
      <c r="K48" s="46"/>
      <c r="L48" s="46"/>
      <c r="M48" s="46"/>
      <c r="N48" s="46">
        <v>0</v>
      </c>
      <c r="O48" s="46"/>
      <c r="P48" s="46"/>
      <c r="Q48" s="46"/>
      <c r="R48" s="46">
        <v>41</v>
      </c>
      <c r="S48" s="46"/>
      <c r="T48" s="46"/>
      <c r="U48" s="46"/>
      <c r="V48" s="46">
        <v>49</v>
      </c>
      <c r="W48" s="46"/>
      <c r="X48" s="46"/>
      <c r="Y48" s="46"/>
      <c r="Z48" s="46">
        <v>3</v>
      </c>
      <c r="AA48" s="46"/>
      <c r="AB48" s="46"/>
      <c r="AC48" s="46"/>
      <c r="AD48" s="46">
        <v>29</v>
      </c>
      <c r="AE48" s="46"/>
      <c r="AF48" s="46"/>
      <c r="AG48" s="46"/>
      <c r="AH48" s="46">
        <v>2</v>
      </c>
      <c r="AI48" s="46"/>
      <c r="AJ48" s="46"/>
    </row>
    <row r="49" spans="1:36" ht="30" hidden="1" customHeight="1">
      <c r="A49" s="49" t="s">
        <v>54</v>
      </c>
      <c r="B49" s="11"/>
      <c r="C49" s="11"/>
      <c r="D49" s="11"/>
      <c r="E49" s="48"/>
      <c r="F49" s="47">
        <v>62</v>
      </c>
      <c r="G49" s="46"/>
      <c r="H49" s="46"/>
      <c r="I49" s="46"/>
      <c r="J49" s="46">
        <v>32</v>
      </c>
      <c r="K49" s="46"/>
      <c r="L49" s="46"/>
      <c r="M49" s="46"/>
      <c r="N49" s="46">
        <v>1</v>
      </c>
      <c r="O49" s="46"/>
      <c r="P49" s="46"/>
      <c r="Q49" s="46"/>
      <c r="R49" s="46">
        <v>29</v>
      </c>
      <c r="S49" s="46"/>
      <c r="T49" s="46"/>
      <c r="U49" s="46"/>
      <c r="V49" s="46">
        <v>40</v>
      </c>
      <c r="W49" s="46"/>
      <c r="X49" s="46"/>
      <c r="Y49" s="46"/>
      <c r="Z49" s="46">
        <v>1</v>
      </c>
      <c r="AA49" s="46"/>
      <c r="AB49" s="46"/>
      <c r="AC49" s="46"/>
      <c r="AD49" s="46">
        <v>20</v>
      </c>
      <c r="AE49" s="46"/>
      <c r="AF49" s="46"/>
      <c r="AG49" s="46"/>
      <c r="AH49" s="46">
        <v>1</v>
      </c>
      <c r="AI49" s="46"/>
      <c r="AJ49" s="46"/>
    </row>
    <row r="50" spans="1:36" ht="30" hidden="1" customHeight="1">
      <c r="A50" s="49" t="s">
        <v>53</v>
      </c>
      <c r="B50" s="11"/>
      <c r="C50" s="11"/>
      <c r="D50" s="11"/>
      <c r="E50" s="48"/>
      <c r="F50" s="47">
        <v>60</v>
      </c>
      <c r="G50" s="46"/>
      <c r="H50" s="46"/>
      <c r="I50" s="46"/>
      <c r="J50" s="46">
        <v>34</v>
      </c>
      <c r="K50" s="46"/>
      <c r="L50" s="46"/>
      <c r="M50" s="46"/>
      <c r="N50" s="46">
        <v>1</v>
      </c>
      <c r="O50" s="46"/>
      <c r="P50" s="46"/>
      <c r="Q50" s="46"/>
      <c r="R50" s="46">
        <v>25</v>
      </c>
      <c r="S50" s="46"/>
      <c r="T50" s="46"/>
      <c r="U50" s="46"/>
      <c r="V50" s="46">
        <v>31</v>
      </c>
      <c r="W50" s="46"/>
      <c r="X50" s="46"/>
      <c r="Y50" s="46"/>
      <c r="Z50" s="46">
        <v>1</v>
      </c>
      <c r="AA50" s="46"/>
      <c r="AB50" s="46"/>
      <c r="AC50" s="46"/>
      <c r="AD50" s="46">
        <v>24</v>
      </c>
      <c r="AE50" s="46"/>
      <c r="AF50" s="46"/>
      <c r="AG50" s="46"/>
      <c r="AH50" s="46">
        <v>4</v>
      </c>
      <c r="AI50" s="46"/>
      <c r="AJ50" s="46"/>
    </row>
    <row r="51" spans="1:36" ht="15" hidden="1" customHeight="1" thickBot="1">
      <c r="A51" s="45"/>
      <c r="B51" s="4"/>
      <c r="C51" s="4"/>
      <c r="D51" s="4"/>
      <c r="E51" s="44"/>
      <c r="F51" s="43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</row>
    <row r="52" spans="1:36" ht="18" hidden="1" customHeight="1">
      <c r="A52" s="42" t="s">
        <v>52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</row>
    <row r="53" spans="1:36" ht="30" customHeight="1"/>
    <row r="54" spans="1:36" ht="30" customHeight="1"/>
    <row r="55" spans="1:36" ht="30" customHeight="1"/>
    <row r="56" spans="1:36" ht="30" customHeight="1"/>
    <row r="57" spans="1:36" ht="30" customHeight="1"/>
    <row r="58" spans="1:36" ht="30" customHeight="1"/>
    <row r="59" spans="1:36" ht="30" customHeight="1"/>
    <row r="60" spans="1:36" ht="30" customHeight="1"/>
    <row r="61" spans="1:36" ht="30" customHeight="1"/>
    <row r="62" spans="1:36" ht="30" customHeight="1"/>
    <row r="63" spans="1:36" ht="30" customHeight="1"/>
    <row r="64" spans="1:36" ht="30" customHeight="1"/>
    <row r="65" s="1" customFormat="1" ht="30" customHeight="1"/>
    <row r="66" s="1" customFormat="1" ht="30" customHeight="1"/>
    <row r="67" s="1" customFormat="1" ht="30" customHeight="1"/>
    <row r="68" s="1" customFormat="1" ht="30" customHeight="1"/>
    <row r="69" s="1" customFormat="1" ht="30" customHeight="1"/>
    <row r="70" s="1" customFormat="1" ht="30" customHeight="1"/>
    <row r="71" s="1" customFormat="1" ht="30" customHeight="1"/>
    <row r="72" s="1" customFormat="1" ht="30" customHeight="1"/>
    <row r="73" s="1" customFormat="1" ht="30" customHeight="1"/>
    <row r="74" s="1" customFormat="1" ht="30" customHeight="1"/>
    <row r="75" s="1" customFormat="1" ht="30" customHeight="1"/>
    <row r="76" s="1" customFormat="1" ht="30" customHeight="1"/>
    <row r="77" s="1" customFormat="1" ht="30" customHeight="1"/>
    <row r="78" s="1" customFormat="1" ht="30" customHeight="1"/>
    <row r="79" s="1" customFormat="1" ht="30" customHeight="1"/>
    <row r="80" s="1" customFormat="1" ht="30" customHeight="1"/>
    <row r="81" s="1" customFormat="1" ht="30" customHeight="1"/>
    <row r="82" s="1" customFormat="1" ht="30" customHeight="1"/>
    <row r="83" s="1" customFormat="1" ht="30" customHeight="1"/>
    <row r="84" s="1" customFormat="1" ht="30" customHeight="1"/>
    <row r="85" s="1" customFormat="1" ht="30" customHeight="1"/>
    <row r="86" s="1" customFormat="1" ht="30" customHeight="1"/>
    <row r="87" s="1" customFormat="1" ht="30" customHeight="1"/>
    <row r="88" s="1" customFormat="1" ht="30" customHeight="1"/>
    <row r="89" s="1" customFormat="1" ht="30" customHeight="1"/>
    <row r="90" s="1" customFormat="1" ht="30" customHeight="1"/>
    <row r="91" s="1" customFormat="1" ht="30" customHeight="1"/>
    <row r="92" s="1" customFormat="1" ht="30" customHeight="1"/>
    <row r="93" s="1" customFormat="1" ht="30" customHeight="1"/>
    <row r="94" s="1" customFormat="1" ht="30" customHeight="1"/>
    <row r="95" s="1" customFormat="1" ht="30" customHeight="1"/>
    <row r="96" s="1" customFormat="1" ht="30" customHeight="1"/>
    <row r="97" s="1" customFormat="1" ht="30" customHeight="1"/>
    <row r="98" s="1" customFormat="1" ht="30" customHeight="1"/>
    <row r="99" s="1" customFormat="1" ht="30" customHeight="1"/>
    <row r="100" s="1" customFormat="1" ht="30" customHeight="1"/>
    <row r="101" s="1" customFormat="1" ht="30" customHeight="1"/>
    <row r="102" s="1" customFormat="1" ht="30" customHeight="1"/>
    <row r="103" s="1" customFormat="1" ht="30" customHeight="1"/>
    <row r="104" s="1" customFormat="1" ht="30" customHeight="1"/>
    <row r="105" s="1" customFormat="1" ht="30" customHeight="1"/>
    <row r="106" s="1" customFormat="1" ht="30" customHeight="1"/>
    <row r="107" s="1" customFormat="1" ht="30" customHeight="1"/>
    <row r="108" s="1" customFormat="1" ht="30" customHeight="1"/>
    <row r="109" s="1" customFormat="1" ht="30" customHeight="1"/>
    <row r="110" s="1" customFormat="1" ht="30" customHeight="1"/>
    <row r="111" s="1" customFormat="1" ht="30" customHeight="1"/>
    <row r="112" s="1" customFormat="1" ht="30" customHeight="1"/>
    <row r="113" s="1" customFormat="1" ht="30" customHeight="1"/>
    <row r="114" s="1" customFormat="1" ht="30" customHeight="1"/>
    <row r="115" s="1" customFormat="1" ht="30" customHeight="1"/>
    <row r="116" s="1" customFormat="1" ht="30" customHeight="1"/>
    <row r="117" s="1" customFormat="1" ht="30" customHeight="1"/>
    <row r="118" s="1" customFormat="1" ht="30" customHeight="1"/>
    <row r="119" s="1" customFormat="1" ht="30" customHeight="1"/>
    <row r="120" s="1" customFormat="1" ht="30" customHeight="1"/>
    <row r="121" s="1" customFormat="1" ht="30" customHeight="1"/>
  </sheetData>
  <mergeCells count="231">
    <mergeCell ref="AF11:AJ11"/>
    <mergeCell ref="G12:K12"/>
    <mergeCell ref="L12:P12"/>
    <mergeCell ref="Q12:U12"/>
    <mergeCell ref="V12:Z12"/>
    <mergeCell ref="AA12:AE12"/>
    <mergeCell ref="Q9:U9"/>
    <mergeCell ref="V9:Z9"/>
    <mergeCell ref="AA9:AE9"/>
    <mergeCell ref="G11:K11"/>
    <mergeCell ref="L11:P11"/>
    <mergeCell ref="Q11:U11"/>
    <mergeCell ref="V11:Z11"/>
    <mergeCell ref="AA11:AE11"/>
    <mergeCell ref="AF15:AJ15"/>
    <mergeCell ref="A15:F15"/>
    <mergeCell ref="G15:K15"/>
    <mergeCell ref="L15:P15"/>
    <mergeCell ref="Q15:U15"/>
    <mergeCell ref="V15:Z15"/>
    <mergeCell ref="AA15:AE15"/>
    <mergeCell ref="A19:I19"/>
    <mergeCell ref="A20:AJ20"/>
    <mergeCell ref="A21:AJ21"/>
    <mergeCell ref="AB22:AJ22"/>
    <mergeCell ref="A23:H24"/>
    <mergeCell ref="I23:R24"/>
    <mergeCell ref="S23:AB24"/>
    <mergeCell ref="AC23:AJ24"/>
    <mergeCell ref="AF16:AJ16"/>
    <mergeCell ref="Z50:AC50"/>
    <mergeCell ref="AD50:AG50"/>
    <mergeCell ref="AH50:AJ50"/>
    <mergeCell ref="A50:E50"/>
    <mergeCell ref="F50:I50"/>
    <mergeCell ref="J50:M50"/>
    <mergeCell ref="N50:Q50"/>
    <mergeCell ref="R50:U50"/>
    <mergeCell ref="V50:Y50"/>
    <mergeCell ref="A16:F16"/>
    <mergeCell ref="G16:K16"/>
    <mergeCell ref="L16:P16"/>
    <mergeCell ref="Q16:U16"/>
    <mergeCell ref="V16:Z16"/>
    <mergeCell ref="AA16:AE16"/>
    <mergeCell ref="D30:H30"/>
    <mergeCell ref="I30:R30"/>
    <mergeCell ref="S30:AB30"/>
    <mergeCell ref="AC30:AJ30"/>
    <mergeCell ref="D31:H31"/>
    <mergeCell ref="I31:R31"/>
    <mergeCell ref="S31:AB31"/>
    <mergeCell ref="Z51:AC51"/>
    <mergeCell ref="AD51:AG51"/>
    <mergeCell ref="AH51:AJ51"/>
    <mergeCell ref="A51:E51"/>
    <mergeCell ref="F51:I51"/>
    <mergeCell ref="J51:M51"/>
    <mergeCell ref="N51:Q51"/>
    <mergeCell ref="R51:U51"/>
    <mergeCell ref="V51:Y51"/>
    <mergeCell ref="A26:H26"/>
    <mergeCell ref="I26:R26"/>
    <mergeCell ref="S26:AB26"/>
    <mergeCell ref="AC26:AJ26"/>
    <mergeCell ref="C27:H27"/>
    <mergeCell ref="I27:R27"/>
    <mergeCell ref="S27:AB27"/>
    <mergeCell ref="AC27:AJ27"/>
    <mergeCell ref="D28:H28"/>
    <mergeCell ref="I28:R28"/>
    <mergeCell ref="S28:AB28"/>
    <mergeCell ref="AC28:AJ28"/>
    <mergeCell ref="D29:H29"/>
    <mergeCell ref="I29:R29"/>
    <mergeCell ref="S29:AB29"/>
    <mergeCell ref="AC29:AJ29"/>
    <mergeCell ref="AC32:AJ32"/>
    <mergeCell ref="A33:H33"/>
    <mergeCell ref="I33:R33"/>
    <mergeCell ref="S33:AB33"/>
    <mergeCell ref="AC33:AJ33"/>
    <mergeCell ref="AC31:AJ31"/>
    <mergeCell ref="J39:U39"/>
    <mergeCell ref="S34:AB34"/>
    <mergeCell ref="AC34:AJ34"/>
    <mergeCell ref="A37:AJ37"/>
    <mergeCell ref="F39:I40"/>
    <mergeCell ref="A39:E40"/>
    <mergeCell ref="J40:M40"/>
    <mergeCell ref="N40:Q40"/>
    <mergeCell ref="V40:Y40"/>
    <mergeCell ref="Z40:AC40"/>
    <mergeCell ref="N46:Q46"/>
    <mergeCell ref="R40:U40"/>
    <mergeCell ref="C32:H32"/>
    <mergeCell ref="I32:R32"/>
    <mergeCell ref="S32:AB32"/>
    <mergeCell ref="V39:AJ39"/>
    <mergeCell ref="A34:H34"/>
    <mergeCell ref="I34:R34"/>
    <mergeCell ref="AD40:AG40"/>
    <mergeCell ref="AH40:AJ40"/>
    <mergeCell ref="A42:E42"/>
    <mergeCell ref="J43:M43"/>
    <mergeCell ref="F44:I44"/>
    <mergeCell ref="N43:Q43"/>
    <mergeCell ref="J42:M42"/>
    <mergeCell ref="A43:E43"/>
    <mergeCell ref="F42:I42"/>
    <mergeCell ref="N42:Q42"/>
    <mergeCell ref="V45:Y45"/>
    <mergeCell ref="Z45:AC45"/>
    <mergeCell ref="AD45:AG45"/>
    <mergeCell ref="AD43:AG43"/>
    <mergeCell ref="A46:E46"/>
    <mergeCell ref="A47:E47"/>
    <mergeCell ref="A45:E45"/>
    <mergeCell ref="F45:I45"/>
    <mergeCell ref="A44:E44"/>
    <mergeCell ref="J46:M46"/>
    <mergeCell ref="F47:I47"/>
    <mergeCell ref="J47:M47"/>
    <mergeCell ref="N47:Q47"/>
    <mergeCell ref="R47:U47"/>
    <mergeCell ref="V47:Y47"/>
    <mergeCell ref="AD47:AG47"/>
    <mergeCell ref="Z47:AC47"/>
    <mergeCell ref="AH47:AJ47"/>
    <mergeCell ref="Z46:AC46"/>
    <mergeCell ref="AD46:AG46"/>
    <mergeCell ref="AH46:AJ46"/>
    <mergeCell ref="R43:U43"/>
    <mergeCell ref="V43:Y43"/>
    <mergeCell ref="AD44:AG44"/>
    <mergeCell ref="AH45:AJ45"/>
    <mergeCell ref="Z43:AC43"/>
    <mergeCell ref="R45:U45"/>
    <mergeCell ref="F46:I46"/>
    <mergeCell ref="Z42:AC42"/>
    <mergeCell ref="V42:Y42"/>
    <mergeCell ref="AD42:AG42"/>
    <mergeCell ref="R46:U46"/>
    <mergeCell ref="V46:Y46"/>
    <mergeCell ref="R42:U42"/>
    <mergeCell ref="J45:M45"/>
    <mergeCell ref="N45:Q45"/>
    <mergeCell ref="F43:I43"/>
    <mergeCell ref="AH42:AJ42"/>
    <mergeCell ref="J44:M44"/>
    <mergeCell ref="N44:Q44"/>
    <mergeCell ref="R44:U44"/>
    <mergeCell ref="V44:Y44"/>
    <mergeCell ref="Z44:AC44"/>
    <mergeCell ref="AH44:AJ44"/>
    <mergeCell ref="AH43:AJ43"/>
    <mergeCell ref="Z48:AC48"/>
    <mergeCell ref="AD48:AG48"/>
    <mergeCell ref="AH48:AJ48"/>
    <mergeCell ref="A48:E48"/>
    <mergeCell ref="F48:I48"/>
    <mergeCell ref="J48:M48"/>
    <mergeCell ref="N48:Q48"/>
    <mergeCell ref="R48:U48"/>
    <mergeCell ref="V48:Y48"/>
    <mergeCell ref="AD49:AG49"/>
    <mergeCell ref="AH49:AJ49"/>
    <mergeCell ref="A49:E49"/>
    <mergeCell ref="F49:I49"/>
    <mergeCell ref="J49:M49"/>
    <mergeCell ref="N49:Q49"/>
    <mergeCell ref="R49:U49"/>
    <mergeCell ref="V49:Y49"/>
    <mergeCell ref="Z49:AC49"/>
    <mergeCell ref="AF4:AJ4"/>
    <mergeCell ref="AA8:AE8"/>
    <mergeCell ref="AF8:AJ8"/>
    <mergeCell ref="G10:K10"/>
    <mergeCell ref="L10:P10"/>
    <mergeCell ref="Q10:U10"/>
    <mergeCell ref="V10:Z10"/>
    <mergeCell ref="AA10:AE10"/>
    <mergeCell ref="AF10:AJ10"/>
    <mergeCell ref="AF9:AJ9"/>
    <mergeCell ref="L7:P7"/>
    <mergeCell ref="Q7:U7"/>
    <mergeCell ref="V7:Z7"/>
    <mergeCell ref="AA7:AE7"/>
    <mergeCell ref="AF7:AJ7"/>
    <mergeCell ref="G4:K4"/>
    <mergeCell ref="L4:P4"/>
    <mergeCell ref="Q4:U4"/>
    <mergeCell ref="V4:Z4"/>
    <mergeCell ref="AA4:AE4"/>
    <mergeCell ref="A2:AJ2"/>
    <mergeCell ref="A6:F6"/>
    <mergeCell ref="A7:F7"/>
    <mergeCell ref="G6:K6"/>
    <mergeCell ref="L6:P6"/>
    <mergeCell ref="Q6:U6"/>
    <mergeCell ref="V6:Z6"/>
    <mergeCell ref="AA6:AE6"/>
    <mergeCell ref="AF6:AJ6"/>
    <mergeCell ref="G7:K7"/>
    <mergeCell ref="AA13:AE13"/>
    <mergeCell ref="AF13:AJ13"/>
    <mergeCell ref="A8:F8"/>
    <mergeCell ref="G8:K8"/>
    <mergeCell ref="L8:P8"/>
    <mergeCell ref="Q8:U8"/>
    <mergeCell ref="V8:Z8"/>
    <mergeCell ref="A9:F9"/>
    <mergeCell ref="G9:K9"/>
    <mergeCell ref="L9:P9"/>
    <mergeCell ref="A4:F4"/>
    <mergeCell ref="A10:F10"/>
    <mergeCell ref="A11:F11"/>
    <mergeCell ref="A12:F12"/>
    <mergeCell ref="A13:F13"/>
    <mergeCell ref="AF12:AJ12"/>
    <mergeCell ref="G13:K13"/>
    <mergeCell ref="L13:P13"/>
    <mergeCell ref="Q13:U13"/>
    <mergeCell ref="V13:Z13"/>
    <mergeCell ref="AF14:AJ14"/>
    <mergeCell ref="A14:F14"/>
    <mergeCell ref="G14:K14"/>
    <mergeCell ref="L14:P14"/>
    <mergeCell ref="Q14:U14"/>
    <mergeCell ref="V14:Z14"/>
    <mergeCell ref="AA14:AE14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35D6-080D-4992-9619-19571A3E4979}">
  <sheetPr>
    <tabColor rgb="FFFF0000"/>
  </sheetPr>
  <dimension ref="A1:AR55"/>
  <sheetViews>
    <sheetView view="pageBreakPreview" zoomScaleNormal="100" zoomScaleSheetLayoutView="100" workbookViewId="0"/>
  </sheetViews>
  <sheetFormatPr defaultColWidth="2.44140625" defaultRowHeight="13.2" outlineLevelRow="1"/>
  <cols>
    <col min="1" max="40" width="2.21875" style="1" customWidth="1"/>
    <col min="41" max="16384" width="2.44140625" style="1"/>
  </cols>
  <sheetData>
    <row r="1" spans="1:44" ht="24.75" customHeight="1"/>
    <row r="2" spans="1:44" ht="24.9" customHeight="1">
      <c r="A2" s="29" t="s">
        <v>140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44" ht="13.8" thickBot="1">
      <c r="A3" s="1" t="s">
        <v>139</v>
      </c>
    </row>
    <row r="4" spans="1:44" ht="30" customHeight="1">
      <c r="A4" s="65" t="s">
        <v>70</v>
      </c>
      <c r="B4" s="65"/>
      <c r="C4" s="65"/>
      <c r="D4" s="65"/>
      <c r="E4" s="67"/>
      <c r="F4" s="66" t="s">
        <v>49</v>
      </c>
      <c r="G4" s="65"/>
      <c r="H4" s="65"/>
      <c r="I4" s="65"/>
      <c r="J4" s="27" t="s">
        <v>69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 t="s">
        <v>68</v>
      </c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64"/>
      <c r="AI4" s="64"/>
      <c r="AJ4" s="64"/>
      <c r="AK4" s="66"/>
    </row>
    <row r="5" spans="1:44" ht="30" customHeight="1">
      <c r="A5" s="61"/>
      <c r="B5" s="61"/>
      <c r="C5" s="61"/>
      <c r="D5" s="61"/>
      <c r="E5" s="63"/>
      <c r="F5" s="62"/>
      <c r="G5" s="61"/>
      <c r="H5" s="61"/>
      <c r="I5" s="61"/>
      <c r="J5" s="56" t="s">
        <v>67</v>
      </c>
      <c r="K5" s="56"/>
      <c r="L5" s="56"/>
      <c r="M5" s="56"/>
      <c r="N5" s="56" t="s">
        <v>66</v>
      </c>
      <c r="O5" s="56"/>
      <c r="P5" s="56"/>
      <c r="Q5" s="56"/>
      <c r="R5" s="56" t="s">
        <v>62</v>
      </c>
      <c r="S5" s="56"/>
      <c r="T5" s="56"/>
      <c r="U5" s="56"/>
      <c r="V5" s="56" t="s">
        <v>65</v>
      </c>
      <c r="W5" s="56"/>
      <c r="X5" s="56"/>
      <c r="Y5" s="56"/>
      <c r="Z5" s="60" t="s">
        <v>64</v>
      </c>
      <c r="AA5" s="59"/>
      <c r="AB5" s="59"/>
      <c r="AC5" s="59"/>
      <c r="AD5" s="58" t="s">
        <v>63</v>
      </c>
      <c r="AE5" s="57"/>
      <c r="AF5" s="57"/>
      <c r="AG5" s="57"/>
      <c r="AH5" s="56" t="s">
        <v>62</v>
      </c>
      <c r="AI5" s="56"/>
      <c r="AJ5" s="56"/>
      <c r="AK5" s="125"/>
      <c r="AR5" s="1" t="s">
        <v>138</v>
      </c>
    </row>
    <row r="6" spans="1:44" ht="15" customHeight="1">
      <c r="A6" s="41"/>
      <c r="B6" s="41"/>
      <c r="C6" s="41"/>
      <c r="D6" s="41"/>
      <c r="E6" s="55"/>
      <c r="F6" s="54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53"/>
      <c r="AA6" s="52"/>
      <c r="AB6" s="52"/>
      <c r="AC6" s="52"/>
      <c r="AD6" s="51"/>
      <c r="AE6" s="50"/>
      <c r="AF6" s="50"/>
      <c r="AG6" s="50"/>
      <c r="AH6" s="41"/>
      <c r="AI6" s="41"/>
      <c r="AJ6" s="41"/>
      <c r="AK6" s="41"/>
      <c r="AR6" s="1" t="s">
        <v>137</v>
      </c>
    </row>
    <row r="7" spans="1:44" ht="30" hidden="1" customHeight="1" outlineLevel="1">
      <c r="A7" s="49" t="s">
        <v>61</v>
      </c>
      <c r="B7" s="11"/>
      <c r="C7" s="11"/>
      <c r="D7" s="11"/>
      <c r="E7" s="48"/>
      <c r="F7" s="47">
        <v>97</v>
      </c>
      <c r="G7" s="46"/>
      <c r="H7" s="46"/>
      <c r="I7" s="46"/>
      <c r="J7" s="46">
        <v>63</v>
      </c>
      <c r="K7" s="46"/>
      <c r="L7" s="46"/>
      <c r="M7" s="46"/>
      <c r="N7" s="46">
        <v>1</v>
      </c>
      <c r="O7" s="46"/>
      <c r="P7" s="46"/>
      <c r="Q7" s="46"/>
      <c r="R7" s="46">
        <v>33</v>
      </c>
      <c r="S7" s="46"/>
      <c r="T7" s="46"/>
      <c r="U7" s="46"/>
      <c r="V7" s="46">
        <v>57</v>
      </c>
      <c r="W7" s="46"/>
      <c r="X7" s="46"/>
      <c r="Y7" s="46"/>
      <c r="Z7" s="46">
        <v>5</v>
      </c>
      <c r="AA7" s="46"/>
      <c r="AB7" s="46"/>
      <c r="AC7" s="46"/>
      <c r="AD7" s="46">
        <v>33</v>
      </c>
      <c r="AE7" s="46"/>
      <c r="AF7" s="46"/>
      <c r="AG7" s="46"/>
      <c r="AH7" s="46">
        <v>2</v>
      </c>
      <c r="AI7" s="46"/>
      <c r="AJ7" s="46"/>
      <c r="AK7" s="46"/>
    </row>
    <row r="8" spans="1:44" ht="30" hidden="1" customHeight="1" outlineLevel="1">
      <c r="A8" s="49" t="s">
        <v>60</v>
      </c>
      <c r="B8" s="11"/>
      <c r="C8" s="11"/>
      <c r="D8" s="11"/>
      <c r="E8" s="48"/>
      <c r="F8" s="47">
        <v>122</v>
      </c>
      <c r="G8" s="46"/>
      <c r="H8" s="46"/>
      <c r="I8" s="46"/>
      <c r="J8" s="46">
        <v>74</v>
      </c>
      <c r="K8" s="46"/>
      <c r="L8" s="46"/>
      <c r="M8" s="46"/>
      <c r="N8" s="46">
        <v>0</v>
      </c>
      <c r="O8" s="46"/>
      <c r="P8" s="46"/>
      <c r="Q8" s="46"/>
      <c r="R8" s="46">
        <v>47</v>
      </c>
      <c r="S8" s="46"/>
      <c r="T8" s="46"/>
      <c r="U8" s="46"/>
      <c r="V8" s="46">
        <v>73</v>
      </c>
      <c r="W8" s="46"/>
      <c r="X8" s="46"/>
      <c r="Y8" s="46"/>
      <c r="Z8" s="46">
        <v>6</v>
      </c>
      <c r="AA8" s="46"/>
      <c r="AB8" s="46"/>
      <c r="AC8" s="46"/>
      <c r="AD8" s="46">
        <v>40</v>
      </c>
      <c r="AE8" s="46"/>
      <c r="AF8" s="46"/>
      <c r="AG8" s="46"/>
      <c r="AH8" s="46">
        <v>3</v>
      </c>
      <c r="AI8" s="46"/>
      <c r="AJ8" s="46"/>
      <c r="AK8" s="46"/>
    </row>
    <row r="9" spans="1:44" ht="30" hidden="1" customHeight="1" outlineLevel="1">
      <c r="A9" s="49" t="s">
        <v>59</v>
      </c>
      <c r="B9" s="11"/>
      <c r="C9" s="11"/>
      <c r="D9" s="11"/>
      <c r="E9" s="48"/>
      <c r="F9" s="47">
        <v>94</v>
      </c>
      <c r="G9" s="46"/>
      <c r="H9" s="46"/>
      <c r="I9" s="46"/>
      <c r="J9" s="46">
        <v>52</v>
      </c>
      <c r="K9" s="46"/>
      <c r="L9" s="46"/>
      <c r="M9" s="46"/>
      <c r="N9" s="46">
        <v>1</v>
      </c>
      <c r="O9" s="46"/>
      <c r="P9" s="46"/>
      <c r="Q9" s="46"/>
      <c r="R9" s="46">
        <v>41</v>
      </c>
      <c r="S9" s="46"/>
      <c r="T9" s="46"/>
      <c r="U9" s="46"/>
      <c r="V9" s="46">
        <v>45</v>
      </c>
      <c r="W9" s="46"/>
      <c r="X9" s="46"/>
      <c r="Y9" s="46"/>
      <c r="Z9" s="46">
        <v>2</v>
      </c>
      <c r="AA9" s="46"/>
      <c r="AB9" s="46"/>
      <c r="AC9" s="46"/>
      <c r="AD9" s="46">
        <v>44</v>
      </c>
      <c r="AE9" s="46"/>
      <c r="AF9" s="46"/>
      <c r="AG9" s="46"/>
      <c r="AH9" s="46">
        <v>3</v>
      </c>
      <c r="AI9" s="46"/>
      <c r="AJ9" s="46"/>
      <c r="AK9" s="46"/>
    </row>
    <row r="10" spans="1:44" ht="30" hidden="1" customHeight="1" outlineLevel="1">
      <c r="A10" s="49" t="s">
        <v>58</v>
      </c>
      <c r="B10" s="11"/>
      <c r="C10" s="11"/>
      <c r="D10" s="11"/>
      <c r="E10" s="48"/>
      <c r="F10" s="47">
        <v>69</v>
      </c>
      <c r="G10" s="46"/>
      <c r="H10" s="46"/>
      <c r="I10" s="46"/>
      <c r="J10" s="46">
        <v>44</v>
      </c>
      <c r="K10" s="46"/>
      <c r="L10" s="46"/>
      <c r="M10" s="46"/>
      <c r="N10" s="46">
        <v>1</v>
      </c>
      <c r="O10" s="46"/>
      <c r="P10" s="46"/>
      <c r="Q10" s="46"/>
      <c r="R10" s="46">
        <v>24</v>
      </c>
      <c r="S10" s="46"/>
      <c r="T10" s="46"/>
      <c r="U10" s="46"/>
      <c r="V10" s="46">
        <v>49</v>
      </c>
      <c r="W10" s="46"/>
      <c r="X10" s="46"/>
      <c r="Y10" s="46"/>
      <c r="Z10" s="46">
        <v>0</v>
      </c>
      <c r="AA10" s="46"/>
      <c r="AB10" s="46"/>
      <c r="AC10" s="46"/>
      <c r="AD10" s="46">
        <v>19</v>
      </c>
      <c r="AE10" s="46"/>
      <c r="AF10" s="46"/>
      <c r="AG10" s="46"/>
      <c r="AH10" s="46">
        <v>0</v>
      </c>
      <c r="AI10" s="46"/>
      <c r="AJ10" s="46"/>
      <c r="AK10" s="46"/>
    </row>
    <row r="11" spans="1:44" ht="30" customHeight="1" collapsed="1">
      <c r="A11" s="49" t="s">
        <v>57</v>
      </c>
      <c r="B11" s="11"/>
      <c r="C11" s="11"/>
      <c r="D11" s="11"/>
      <c r="E11" s="48"/>
      <c r="F11" s="47">
        <v>69</v>
      </c>
      <c r="G11" s="46"/>
      <c r="H11" s="46"/>
      <c r="I11" s="46"/>
      <c r="J11" s="46">
        <v>43</v>
      </c>
      <c r="K11" s="46"/>
      <c r="L11" s="46"/>
      <c r="M11" s="46"/>
      <c r="N11" s="46">
        <v>1</v>
      </c>
      <c r="O11" s="46"/>
      <c r="P11" s="46"/>
      <c r="Q11" s="46"/>
      <c r="R11" s="46">
        <v>25</v>
      </c>
      <c r="S11" s="46"/>
      <c r="T11" s="46"/>
      <c r="U11" s="46"/>
      <c r="V11" s="46">
        <v>40</v>
      </c>
      <c r="W11" s="46"/>
      <c r="X11" s="46"/>
      <c r="Y11" s="46"/>
      <c r="Z11" s="46">
        <v>0</v>
      </c>
      <c r="AA11" s="46"/>
      <c r="AB11" s="46"/>
      <c r="AC11" s="46"/>
      <c r="AD11" s="46">
        <v>26</v>
      </c>
      <c r="AE11" s="46"/>
      <c r="AF11" s="46"/>
      <c r="AG11" s="46"/>
      <c r="AH11" s="46">
        <v>3</v>
      </c>
      <c r="AI11" s="46"/>
      <c r="AJ11" s="46"/>
      <c r="AK11" s="46"/>
    </row>
    <row r="12" spans="1:44" ht="30" customHeight="1">
      <c r="A12" s="49" t="s">
        <v>56</v>
      </c>
      <c r="B12" s="11"/>
      <c r="C12" s="11"/>
      <c r="D12" s="11"/>
      <c r="E12" s="48"/>
      <c r="F12" s="46">
        <v>51</v>
      </c>
      <c r="G12" s="46"/>
      <c r="H12" s="46"/>
      <c r="I12" s="46"/>
      <c r="J12" s="46">
        <v>31</v>
      </c>
      <c r="K12" s="46"/>
      <c r="L12" s="46"/>
      <c r="M12" s="46"/>
      <c r="N12" s="46">
        <v>1</v>
      </c>
      <c r="O12" s="46"/>
      <c r="P12" s="46"/>
      <c r="Q12" s="46"/>
      <c r="R12" s="46">
        <v>19</v>
      </c>
      <c r="S12" s="46"/>
      <c r="T12" s="46"/>
      <c r="U12" s="46"/>
      <c r="V12" s="46">
        <v>32</v>
      </c>
      <c r="W12" s="46"/>
      <c r="X12" s="46"/>
      <c r="Y12" s="46"/>
      <c r="Z12" s="46">
        <v>0</v>
      </c>
      <c r="AA12" s="46"/>
      <c r="AB12" s="46"/>
      <c r="AC12" s="46"/>
      <c r="AD12" s="46">
        <v>19</v>
      </c>
      <c r="AE12" s="46"/>
      <c r="AF12" s="46"/>
      <c r="AG12" s="46"/>
      <c r="AH12" s="46">
        <v>0</v>
      </c>
      <c r="AI12" s="46"/>
      <c r="AJ12" s="46"/>
      <c r="AK12" s="46"/>
    </row>
    <row r="13" spans="1:44" ht="30" customHeight="1">
      <c r="A13" s="49" t="s">
        <v>55</v>
      </c>
      <c r="B13" s="11"/>
      <c r="C13" s="11"/>
      <c r="D13" s="11"/>
      <c r="E13" s="48"/>
      <c r="F13" s="47">
        <v>83</v>
      </c>
      <c r="G13" s="46"/>
      <c r="H13" s="46"/>
      <c r="I13" s="46"/>
      <c r="J13" s="46">
        <v>42</v>
      </c>
      <c r="K13" s="46"/>
      <c r="L13" s="46"/>
      <c r="M13" s="46"/>
      <c r="N13" s="46">
        <v>0</v>
      </c>
      <c r="O13" s="46"/>
      <c r="P13" s="46"/>
      <c r="Q13" s="46"/>
      <c r="R13" s="46">
        <v>41</v>
      </c>
      <c r="S13" s="46"/>
      <c r="T13" s="46"/>
      <c r="U13" s="46"/>
      <c r="V13" s="46">
        <v>49</v>
      </c>
      <c r="W13" s="46"/>
      <c r="X13" s="46"/>
      <c r="Y13" s="46"/>
      <c r="Z13" s="46">
        <v>3</v>
      </c>
      <c r="AA13" s="46"/>
      <c r="AB13" s="46"/>
      <c r="AC13" s="46"/>
      <c r="AD13" s="46">
        <v>29</v>
      </c>
      <c r="AE13" s="46"/>
      <c r="AF13" s="46"/>
      <c r="AG13" s="46"/>
      <c r="AH13" s="46">
        <v>2</v>
      </c>
      <c r="AI13" s="46"/>
      <c r="AJ13" s="46"/>
      <c r="AK13" s="46"/>
    </row>
    <row r="14" spans="1:44" ht="30" customHeight="1">
      <c r="A14" s="49" t="s">
        <v>54</v>
      </c>
      <c r="B14" s="11"/>
      <c r="C14" s="11"/>
      <c r="D14" s="11"/>
      <c r="E14" s="48"/>
      <c r="F14" s="47">
        <v>62</v>
      </c>
      <c r="G14" s="46"/>
      <c r="H14" s="46"/>
      <c r="I14" s="46"/>
      <c r="J14" s="46">
        <v>32</v>
      </c>
      <c r="K14" s="46"/>
      <c r="L14" s="46"/>
      <c r="M14" s="46"/>
      <c r="N14" s="46">
        <v>1</v>
      </c>
      <c r="O14" s="46"/>
      <c r="P14" s="46"/>
      <c r="Q14" s="46"/>
      <c r="R14" s="46">
        <v>29</v>
      </c>
      <c r="S14" s="46"/>
      <c r="T14" s="46"/>
      <c r="U14" s="46"/>
      <c r="V14" s="46">
        <v>40</v>
      </c>
      <c r="W14" s="46"/>
      <c r="X14" s="46"/>
      <c r="Y14" s="46"/>
      <c r="Z14" s="46">
        <v>1</v>
      </c>
      <c r="AA14" s="46"/>
      <c r="AB14" s="46"/>
      <c r="AC14" s="46"/>
      <c r="AD14" s="46">
        <v>20</v>
      </c>
      <c r="AE14" s="46"/>
      <c r="AF14" s="46"/>
      <c r="AG14" s="46"/>
      <c r="AH14" s="46">
        <v>1</v>
      </c>
      <c r="AI14" s="46"/>
      <c r="AJ14" s="46"/>
      <c r="AK14" s="46"/>
    </row>
    <row r="15" spans="1:44" ht="30" customHeight="1">
      <c r="A15" s="49" t="s">
        <v>53</v>
      </c>
      <c r="B15" s="11"/>
      <c r="C15" s="11"/>
      <c r="D15" s="11"/>
      <c r="E15" s="48"/>
      <c r="F15" s="47">
        <v>60</v>
      </c>
      <c r="G15" s="46"/>
      <c r="H15" s="46"/>
      <c r="I15" s="46"/>
      <c r="J15" s="46">
        <v>34</v>
      </c>
      <c r="K15" s="46"/>
      <c r="L15" s="46"/>
      <c r="M15" s="46"/>
      <c r="N15" s="46">
        <v>1</v>
      </c>
      <c r="O15" s="46"/>
      <c r="P15" s="46"/>
      <c r="Q15" s="46"/>
      <c r="R15" s="46">
        <v>25</v>
      </c>
      <c r="S15" s="46"/>
      <c r="T15" s="46"/>
      <c r="U15" s="46"/>
      <c r="V15" s="46">
        <v>31</v>
      </c>
      <c r="W15" s="46"/>
      <c r="X15" s="46"/>
      <c r="Y15" s="46"/>
      <c r="Z15" s="46">
        <v>1</v>
      </c>
      <c r="AA15" s="46"/>
      <c r="AB15" s="46"/>
      <c r="AC15" s="46"/>
      <c r="AD15" s="46">
        <v>24</v>
      </c>
      <c r="AE15" s="46"/>
      <c r="AF15" s="46"/>
      <c r="AG15" s="46"/>
      <c r="AH15" s="46">
        <v>4</v>
      </c>
      <c r="AI15" s="46"/>
      <c r="AJ15" s="46"/>
      <c r="AK15" s="46"/>
    </row>
    <row r="16" spans="1:44" ht="15" customHeight="1" thickBot="1">
      <c r="A16" s="45"/>
      <c r="B16" s="4"/>
      <c r="C16" s="4"/>
      <c r="D16" s="4"/>
      <c r="E16" s="44"/>
      <c r="F16" s="43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</row>
    <row r="17" spans="1:40" ht="18" customHeight="1">
      <c r="A17" s="42" t="s">
        <v>52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</row>
    <row r="18" spans="1:40" ht="24.75" customHeight="1">
      <c r="A18" s="42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</row>
    <row r="19" spans="1:40" ht="24.9" customHeight="1">
      <c r="A19" s="29" t="s">
        <v>136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ht="13.8" thickBot="1">
      <c r="A20" s="1" t="s">
        <v>135</v>
      </c>
      <c r="AH20" s="28" t="s">
        <v>125</v>
      </c>
      <c r="AI20" s="28"/>
      <c r="AJ20" s="28"/>
      <c r="AK20" s="28"/>
      <c r="AL20" s="28"/>
      <c r="AM20" s="28"/>
      <c r="AN20" s="28"/>
    </row>
    <row r="21" spans="1:40" ht="24.75" customHeight="1">
      <c r="A21" s="65" t="s">
        <v>134</v>
      </c>
      <c r="B21" s="65"/>
      <c r="C21" s="65"/>
      <c r="D21" s="67"/>
      <c r="E21" s="27" t="s">
        <v>49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 t="s">
        <v>133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5" t="s">
        <v>132</v>
      </c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</row>
    <row r="22" spans="1:40" ht="40.5" customHeight="1">
      <c r="A22" s="61"/>
      <c r="B22" s="61"/>
      <c r="C22" s="61"/>
      <c r="D22" s="63"/>
      <c r="E22" s="96" t="s">
        <v>131</v>
      </c>
      <c r="F22" s="94"/>
      <c r="G22" s="95"/>
      <c r="H22" s="96" t="s">
        <v>130</v>
      </c>
      <c r="I22" s="94"/>
      <c r="J22" s="95"/>
      <c r="K22" s="96" t="s">
        <v>129</v>
      </c>
      <c r="L22" s="94"/>
      <c r="M22" s="95"/>
      <c r="N22" s="96" t="s">
        <v>62</v>
      </c>
      <c r="O22" s="94"/>
      <c r="P22" s="95"/>
      <c r="Q22" s="96" t="s">
        <v>131</v>
      </c>
      <c r="R22" s="94"/>
      <c r="S22" s="95"/>
      <c r="T22" s="96" t="s">
        <v>130</v>
      </c>
      <c r="U22" s="94"/>
      <c r="V22" s="95"/>
      <c r="W22" s="96" t="s">
        <v>129</v>
      </c>
      <c r="X22" s="94"/>
      <c r="Y22" s="95"/>
      <c r="Z22" s="96" t="s">
        <v>62</v>
      </c>
      <c r="AA22" s="94"/>
      <c r="AB22" s="95"/>
      <c r="AC22" s="96" t="s">
        <v>131</v>
      </c>
      <c r="AD22" s="94"/>
      <c r="AE22" s="95"/>
      <c r="AF22" s="96" t="s">
        <v>130</v>
      </c>
      <c r="AG22" s="94"/>
      <c r="AH22" s="95"/>
      <c r="AI22" s="96" t="s">
        <v>129</v>
      </c>
      <c r="AJ22" s="94"/>
      <c r="AK22" s="95"/>
      <c r="AL22" s="96" t="s">
        <v>62</v>
      </c>
      <c r="AM22" s="94"/>
      <c r="AN22" s="94"/>
    </row>
    <row r="23" spans="1:40" ht="27" customHeight="1">
      <c r="A23" s="124"/>
      <c r="B23" s="41"/>
      <c r="C23" s="41"/>
      <c r="D23" s="55"/>
      <c r="E23" s="91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</row>
    <row r="24" spans="1:40" ht="27" hidden="1" customHeight="1" outlineLevel="1">
      <c r="A24" s="49" t="s">
        <v>60</v>
      </c>
      <c r="B24" s="11"/>
      <c r="C24" s="11"/>
      <c r="D24" s="48"/>
      <c r="E24" s="122">
        <f>Q24+AC24</f>
        <v>923</v>
      </c>
      <c r="F24" s="11"/>
      <c r="G24" s="11"/>
      <c r="H24" s="11">
        <f>T24+AF24</f>
        <v>810</v>
      </c>
      <c r="I24" s="11"/>
      <c r="J24" s="11"/>
      <c r="K24" s="11">
        <f>W24+AI24</f>
        <v>79</v>
      </c>
      <c r="L24" s="11"/>
      <c r="M24" s="11"/>
      <c r="N24" s="11">
        <f>Z24+AL24</f>
        <v>34</v>
      </c>
      <c r="O24" s="11"/>
      <c r="P24" s="11"/>
      <c r="Q24" s="11">
        <f>SUM(T24:AB24)</f>
        <v>822</v>
      </c>
      <c r="R24" s="11"/>
      <c r="S24" s="11"/>
      <c r="T24" s="11">
        <v>709</v>
      </c>
      <c r="U24" s="11"/>
      <c r="V24" s="11"/>
      <c r="W24" s="11">
        <v>79</v>
      </c>
      <c r="X24" s="11"/>
      <c r="Y24" s="11"/>
      <c r="Z24" s="11">
        <v>34</v>
      </c>
      <c r="AA24" s="11"/>
      <c r="AB24" s="11"/>
      <c r="AC24" s="11">
        <f>SUM(AF24:AN24)</f>
        <v>101</v>
      </c>
      <c r="AD24" s="11"/>
      <c r="AE24" s="11"/>
      <c r="AF24" s="11">
        <v>101</v>
      </c>
      <c r="AG24" s="11"/>
      <c r="AH24" s="11"/>
      <c r="AI24" s="11">
        <v>0</v>
      </c>
      <c r="AJ24" s="11"/>
      <c r="AK24" s="11"/>
      <c r="AL24" s="11">
        <v>0</v>
      </c>
      <c r="AM24" s="11"/>
      <c r="AN24" s="11"/>
    </row>
    <row r="25" spans="1:40" ht="27" hidden="1" customHeight="1" outlineLevel="1">
      <c r="A25" s="49" t="s">
        <v>59</v>
      </c>
      <c r="B25" s="11"/>
      <c r="C25" s="11"/>
      <c r="D25" s="48"/>
      <c r="E25" s="122">
        <f>Q25+AC25</f>
        <v>937</v>
      </c>
      <c r="F25" s="11"/>
      <c r="G25" s="11"/>
      <c r="H25" s="11">
        <f>T25+AF25</f>
        <v>824</v>
      </c>
      <c r="I25" s="11"/>
      <c r="J25" s="11"/>
      <c r="K25" s="11">
        <f>W25+AI25</f>
        <v>79</v>
      </c>
      <c r="L25" s="11"/>
      <c r="M25" s="11"/>
      <c r="N25" s="11">
        <f>Z25+AL25</f>
        <v>34</v>
      </c>
      <c r="O25" s="11"/>
      <c r="P25" s="11"/>
      <c r="Q25" s="11">
        <f>SUM(T25:AB25)</f>
        <v>836</v>
      </c>
      <c r="R25" s="11"/>
      <c r="S25" s="11"/>
      <c r="T25" s="11">
        <v>723</v>
      </c>
      <c r="U25" s="11"/>
      <c r="V25" s="11"/>
      <c r="W25" s="11">
        <v>79</v>
      </c>
      <c r="X25" s="11"/>
      <c r="Y25" s="11"/>
      <c r="Z25" s="11">
        <v>34</v>
      </c>
      <c r="AA25" s="11"/>
      <c r="AB25" s="11"/>
      <c r="AC25" s="11">
        <f>SUM(AF25:AN25)</f>
        <v>101</v>
      </c>
      <c r="AD25" s="11"/>
      <c r="AE25" s="11"/>
      <c r="AF25" s="11">
        <v>101</v>
      </c>
      <c r="AG25" s="11"/>
      <c r="AH25" s="11"/>
      <c r="AI25" s="11">
        <v>0</v>
      </c>
      <c r="AJ25" s="11"/>
      <c r="AK25" s="11"/>
      <c r="AL25" s="11">
        <v>0</v>
      </c>
      <c r="AM25" s="11"/>
      <c r="AN25" s="11"/>
    </row>
    <row r="26" spans="1:40" ht="27" hidden="1" customHeight="1" outlineLevel="1">
      <c r="A26" s="49" t="s">
        <v>58</v>
      </c>
      <c r="B26" s="11"/>
      <c r="C26" s="11"/>
      <c r="D26" s="48"/>
      <c r="E26" s="122">
        <f>Q26+AC26</f>
        <v>937</v>
      </c>
      <c r="F26" s="11"/>
      <c r="G26" s="11"/>
      <c r="H26" s="11">
        <f>T26+AF26</f>
        <v>824</v>
      </c>
      <c r="I26" s="11"/>
      <c r="J26" s="11"/>
      <c r="K26" s="11">
        <f>W26+AI26</f>
        <v>79</v>
      </c>
      <c r="L26" s="11"/>
      <c r="M26" s="11"/>
      <c r="N26" s="11">
        <f>Z26+AL26</f>
        <v>34</v>
      </c>
      <c r="O26" s="11"/>
      <c r="P26" s="11"/>
      <c r="Q26" s="11">
        <f>SUM(T26:AB26)</f>
        <v>836</v>
      </c>
      <c r="R26" s="11"/>
      <c r="S26" s="11"/>
      <c r="T26" s="11">
        <v>723</v>
      </c>
      <c r="U26" s="11"/>
      <c r="V26" s="11"/>
      <c r="W26" s="11">
        <v>79</v>
      </c>
      <c r="X26" s="11"/>
      <c r="Y26" s="11"/>
      <c r="Z26" s="11">
        <v>34</v>
      </c>
      <c r="AA26" s="11"/>
      <c r="AB26" s="11"/>
      <c r="AC26" s="11">
        <f>SUM(AF26:AN26)</f>
        <v>101</v>
      </c>
      <c r="AD26" s="11"/>
      <c r="AE26" s="11"/>
      <c r="AF26" s="11">
        <v>101</v>
      </c>
      <c r="AG26" s="11"/>
      <c r="AH26" s="11"/>
      <c r="AI26" s="11">
        <v>0</v>
      </c>
      <c r="AJ26" s="11"/>
      <c r="AK26" s="11"/>
      <c r="AL26" s="11">
        <v>0</v>
      </c>
      <c r="AM26" s="11"/>
      <c r="AN26" s="11"/>
    </row>
    <row r="27" spans="1:40" ht="27" hidden="1" customHeight="1" outlineLevel="1">
      <c r="A27" s="49" t="s">
        <v>98</v>
      </c>
      <c r="B27" s="11"/>
      <c r="C27" s="11"/>
      <c r="D27" s="48"/>
      <c r="E27" s="122">
        <f>Q27+AC27</f>
        <v>937</v>
      </c>
      <c r="F27" s="11"/>
      <c r="G27" s="11"/>
      <c r="H27" s="11">
        <f>T27+AF27</f>
        <v>824</v>
      </c>
      <c r="I27" s="11"/>
      <c r="J27" s="11"/>
      <c r="K27" s="11">
        <f>W27+AI27</f>
        <v>79</v>
      </c>
      <c r="L27" s="11"/>
      <c r="M27" s="11"/>
      <c r="N27" s="11">
        <f>Z27+AL27</f>
        <v>34</v>
      </c>
      <c r="O27" s="11"/>
      <c r="P27" s="11"/>
      <c r="Q27" s="11">
        <f>SUM(T27:AB27)</f>
        <v>836</v>
      </c>
      <c r="R27" s="11"/>
      <c r="S27" s="11"/>
      <c r="T27" s="11">
        <v>723</v>
      </c>
      <c r="U27" s="11"/>
      <c r="V27" s="11"/>
      <c r="W27" s="11">
        <v>79</v>
      </c>
      <c r="X27" s="11"/>
      <c r="Y27" s="11"/>
      <c r="Z27" s="11">
        <v>34</v>
      </c>
      <c r="AA27" s="11"/>
      <c r="AB27" s="11"/>
      <c r="AC27" s="11">
        <f>SUM(AF27:AN27)</f>
        <v>101</v>
      </c>
      <c r="AD27" s="11"/>
      <c r="AE27" s="11"/>
      <c r="AF27" s="11">
        <v>101</v>
      </c>
      <c r="AG27" s="11"/>
      <c r="AH27" s="11"/>
      <c r="AI27" s="11">
        <v>0</v>
      </c>
      <c r="AJ27" s="11"/>
      <c r="AK27" s="11"/>
      <c r="AL27" s="11">
        <v>0</v>
      </c>
      <c r="AM27" s="11"/>
      <c r="AN27" s="11"/>
    </row>
    <row r="28" spans="1:40" ht="27" hidden="1" customHeight="1" outlineLevel="1">
      <c r="A28" s="49" t="s">
        <v>56</v>
      </c>
      <c r="B28" s="11"/>
      <c r="C28" s="11"/>
      <c r="D28" s="48"/>
      <c r="E28" s="122">
        <f>Q28+AC28</f>
        <v>937</v>
      </c>
      <c r="F28" s="11"/>
      <c r="G28" s="11"/>
      <c r="H28" s="11">
        <f>T28+AF28</f>
        <v>824</v>
      </c>
      <c r="I28" s="11"/>
      <c r="J28" s="11"/>
      <c r="K28" s="11">
        <f>W28+AI28</f>
        <v>79</v>
      </c>
      <c r="L28" s="11"/>
      <c r="M28" s="11"/>
      <c r="N28" s="11">
        <f>Z28+AL28</f>
        <v>34</v>
      </c>
      <c r="O28" s="11"/>
      <c r="P28" s="11"/>
      <c r="Q28" s="11">
        <f>SUM(T28:AB28)</f>
        <v>836</v>
      </c>
      <c r="R28" s="11"/>
      <c r="S28" s="11"/>
      <c r="T28" s="11">
        <v>723</v>
      </c>
      <c r="U28" s="11"/>
      <c r="V28" s="11"/>
      <c r="W28" s="11">
        <v>79</v>
      </c>
      <c r="X28" s="11"/>
      <c r="Y28" s="11"/>
      <c r="Z28" s="11">
        <v>34</v>
      </c>
      <c r="AA28" s="11"/>
      <c r="AB28" s="11"/>
      <c r="AC28" s="11">
        <f>SUM(AF28:AN28)</f>
        <v>101</v>
      </c>
      <c r="AD28" s="11"/>
      <c r="AE28" s="11"/>
      <c r="AF28" s="11">
        <v>101</v>
      </c>
      <c r="AG28" s="11"/>
      <c r="AH28" s="11"/>
      <c r="AI28" s="11">
        <v>0</v>
      </c>
      <c r="AJ28" s="11"/>
      <c r="AK28" s="11"/>
      <c r="AL28" s="11">
        <v>0</v>
      </c>
      <c r="AM28" s="11"/>
      <c r="AN28" s="11"/>
    </row>
    <row r="29" spans="1:40" ht="27" hidden="1" customHeight="1" outlineLevel="1">
      <c r="A29" s="49" t="s">
        <v>96</v>
      </c>
      <c r="B29" s="49"/>
      <c r="C29" s="49"/>
      <c r="D29" s="123"/>
      <c r="E29" s="122">
        <f>Q29+AC29</f>
        <v>937</v>
      </c>
      <c r="F29" s="11"/>
      <c r="G29" s="11"/>
      <c r="H29" s="11">
        <f>T29+AF29</f>
        <v>824</v>
      </c>
      <c r="I29" s="11"/>
      <c r="J29" s="11"/>
      <c r="K29" s="11">
        <f>W29+AI29</f>
        <v>79</v>
      </c>
      <c r="L29" s="11"/>
      <c r="M29" s="11"/>
      <c r="N29" s="11">
        <f>Z29+AL29</f>
        <v>34</v>
      </c>
      <c r="O29" s="11"/>
      <c r="P29" s="11"/>
      <c r="Q29" s="11">
        <f>SUM(T29:AB29)</f>
        <v>836</v>
      </c>
      <c r="R29" s="11"/>
      <c r="S29" s="11"/>
      <c r="T29" s="11">
        <v>723</v>
      </c>
      <c r="U29" s="11"/>
      <c r="V29" s="11"/>
      <c r="W29" s="11">
        <v>79</v>
      </c>
      <c r="X29" s="11"/>
      <c r="Y29" s="11"/>
      <c r="Z29" s="11">
        <v>34</v>
      </c>
      <c r="AA29" s="11"/>
      <c r="AB29" s="11"/>
      <c r="AC29" s="11">
        <f>SUM(AF29:AN29)</f>
        <v>101</v>
      </c>
      <c r="AD29" s="11"/>
      <c r="AE29" s="11"/>
      <c r="AF29" s="11">
        <v>101</v>
      </c>
      <c r="AG29" s="11"/>
      <c r="AH29" s="11"/>
      <c r="AI29" s="11">
        <v>0</v>
      </c>
      <c r="AJ29" s="11"/>
      <c r="AK29" s="11"/>
      <c r="AL29" s="11">
        <v>0</v>
      </c>
      <c r="AM29" s="11"/>
      <c r="AN29" s="11"/>
    </row>
    <row r="30" spans="1:40" ht="27" hidden="1" customHeight="1" outlineLevel="1">
      <c r="A30" s="49" t="s">
        <v>95</v>
      </c>
      <c r="B30" s="49"/>
      <c r="C30" s="49"/>
      <c r="D30" s="123"/>
      <c r="E30" s="122">
        <f>Q30+AC30</f>
        <v>937</v>
      </c>
      <c r="F30" s="11"/>
      <c r="G30" s="11"/>
      <c r="H30" s="11">
        <f>T30+AF30</f>
        <v>824</v>
      </c>
      <c r="I30" s="11"/>
      <c r="J30" s="11"/>
      <c r="K30" s="11">
        <f>W30+AI30</f>
        <v>79</v>
      </c>
      <c r="L30" s="11"/>
      <c r="M30" s="11"/>
      <c r="N30" s="11">
        <f>Z30+AL30</f>
        <v>34</v>
      </c>
      <c r="O30" s="11"/>
      <c r="P30" s="11"/>
      <c r="Q30" s="11">
        <f>SUM(T30:AB30)</f>
        <v>836</v>
      </c>
      <c r="R30" s="11"/>
      <c r="S30" s="11"/>
      <c r="T30" s="11">
        <v>723</v>
      </c>
      <c r="U30" s="11"/>
      <c r="V30" s="11"/>
      <c r="W30" s="11">
        <v>79</v>
      </c>
      <c r="X30" s="11"/>
      <c r="Y30" s="11"/>
      <c r="Z30" s="11">
        <v>34</v>
      </c>
      <c r="AA30" s="11"/>
      <c r="AB30" s="11"/>
      <c r="AC30" s="11">
        <f>SUM(AF30:AN30)</f>
        <v>101</v>
      </c>
      <c r="AD30" s="11"/>
      <c r="AE30" s="11"/>
      <c r="AF30" s="11">
        <v>101</v>
      </c>
      <c r="AG30" s="11"/>
      <c r="AH30" s="11"/>
      <c r="AI30" s="11">
        <v>0</v>
      </c>
      <c r="AJ30" s="11"/>
      <c r="AK30" s="11"/>
      <c r="AL30" s="11">
        <v>0</v>
      </c>
      <c r="AM30" s="11"/>
      <c r="AN30" s="11"/>
    </row>
    <row r="31" spans="1:40" ht="27" customHeight="1" collapsed="1">
      <c r="A31" s="49" t="s">
        <v>128</v>
      </c>
      <c r="B31" s="49"/>
      <c r="C31" s="49"/>
      <c r="D31" s="123"/>
      <c r="E31" s="122">
        <f>Q31+AC31</f>
        <v>936</v>
      </c>
      <c r="F31" s="11"/>
      <c r="G31" s="11"/>
      <c r="H31" s="11">
        <f>T31+AF31</f>
        <v>823</v>
      </c>
      <c r="I31" s="11"/>
      <c r="J31" s="11"/>
      <c r="K31" s="11">
        <f>W31+AI31</f>
        <v>79</v>
      </c>
      <c r="L31" s="11"/>
      <c r="M31" s="11"/>
      <c r="N31" s="11">
        <f>Z31+AL31</f>
        <v>34</v>
      </c>
      <c r="O31" s="11"/>
      <c r="P31" s="11"/>
      <c r="Q31" s="11">
        <f>SUM(T31:AB31)</f>
        <v>835</v>
      </c>
      <c r="R31" s="11"/>
      <c r="S31" s="11"/>
      <c r="T31" s="11">
        <v>722</v>
      </c>
      <c r="U31" s="11"/>
      <c r="V31" s="11"/>
      <c r="W31" s="11">
        <v>79</v>
      </c>
      <c r="X31" s="11"/>
      <c r="Y31" s="11"/>
      <c r="Z31" s="11">
        <v>34</v>
      </c>
      <c r="AA31" s="11"/>
      <c r="AB31" s="11"/>
      <c r="AC31" s="11">
        <f>SUM(AF31:AN31)</f>
        <v>101</v>
      </c>
      <c r="AD31" s="11"/>
      <c r="AE31" s="11"/>
      <c r="AF31" s="11">
        <v>101</v>
      </c>
      <c r="AG31" s="11"/>
      <c r="AH31" s="11"/>
      <c r="AI31" s="11">
        <v>0</v>
      </c>
      <c r="AJ31" s="11"/>
      <c r="AK31" s="11"/>
      <c r="AL31" s="11">
        <v>0</v>
      </c>
      <c r="AM31" s="11"/>
      <c r="AN31" s="11"/>
    </row>
    <row r="32" spans="1:40" ht="27" customHeight="1">
      <c r="A32" s="49" t="s">
        <v>93</v>
      </c>
      <c r="B32" s="49"/>
      <c r="C32" s="49"/>
      <c r="D32" s="123"/>
      <c r="E32" s="122">
        <f>Q32+AC32</f>
        <v>927</v>
      </c>
      <c r="F32" s="11"/>
      <c r="G32" s="11"/>
      <c r="H32" s="11">
        <f>T32+AF32</f>
        <v>821</v>
      </c>
      <c r="I32" s="11"/>
      <c r="J32" s="11"/>
      <c r="K32" s="11">
        <f>W32+AI32</f>
        <v>79</v>
      </c>
      <c r="L32" s="11"/>
      <c r="M32" s="11"/>
      <c r="N32" s="11">
        <f>Z32+AL32</f>
        <v>27</v>
      </c>
      <c r="O32" s="11"/>
      <c r="P32" s="11"/>
      <c r="Q32" s="11">
        <f>SUM(T32:AB32)</f>
        <v>826</v>
      </c>
      <c r="R32" s="11"/>
      <c r="S32" s="11"/>
      <c r="T32" s="11">
        <v>720</v>
      </c>
      <c r="U32" s="11"/>
      <c r="V32" s="11"/>
      <c r="W32" s="11">
        <v>79</v>
      </c>
      <c r="X32" s="11"/>
      <c r="Y32" s="11"/>
      <c r="Z32" s="11">
        <v>27</v>
      </c>
      <c r="AA32" s="11"/>
      <c r="AB32" s="11"/>
      <c r="AC32" s="11">
        <v>101</v>
      </c>
      <c r="AD32" s="11"/>
      <c r="AE32" s="11"/>
      <c r="AF32" s="11">
        <v>101</v>
      </c>
      <c r="AG32" s="11"/>
      <c r="AH32" s="11"/>
      <c r="AI32" s="11">
        <v>0</v>
      </c>
      <c r="AJ32" s="11"/>
      <c r="AK32" s="11"/>
      <c r="AL32" s="11">
        <v>0</v>
      </c>
      <c r="AM32" s="11"/>
      <c r="AN32" s="11"/>
    </row>
    <row r="33" spans="1:40" ht="27" customHeight="1">
      <c r="A33" s="49" t="s">
        <v>91</v>
      </c>
      <c r="B33" s="49"/>
      <c r="C33" s="49"/>
      <c r="D33" s="123"/>
      <c r="E33" s="122">
        <f>SUM(H33:P33)</f>
        <v>921</v>
      </c>
      <c r="F33" s="11"/>
      <c r="G33" s="11"/>
      <c r="H33" s="11">
        <f>T33+AF33</f>
        <v>815</v>
      </c>
      <c r="I33" s="11"/>
      <c r="J33" s="11"/>
      <c r="K33" s="11">
        <f>W33+AI33</f>
        <v>79</v>
      </c>
      <c r="L33" s="11"/>
      <c r="M33" s="11"/>
      <c r="N33" s="11">
        <f>Z33+AL33</f>
        <v>27</v>
      </c>
      <c r="O33" s="11"/>
      <c r="P33" s="11"/>
      <c r="Q33" s="11">
        <f>SUM(T33:AB33)</f>
        <v>820</v>
      </c>
      <c r="R33" s="11"/>
      <c r="S33" s="11"/>
      <c r="T33" s="11">
        <v>714</v>
      </c>
      <c r="U33" s="11"/>
      <c r="V33" s="11"/>
      <c r="W33" s="11">
        <v>79</v>
      </c>
      <c r="X33" s="11"/>
      <c r="Y33" s="11"/>
      <c r="Z33" s="11">
        <v>27</v>
      </c>
      <c r="AA33" s="11"/>
      <c r="AB33" s="11"/>
      <c r="AC33" s="11">
        <f>SUM(AF33:AN33)</f>
        <v>101</v>
      </c>
      <c r="AD33" s="11"/>
      <c r="AE33" s="11"/>
      <c r="AF33" s="11">
        <v>101</v>
      </c>
      <c r="AG33" s="11"/>
      <c r="AH33" s="11"/>
      <c r="AI33" s="11">
        <v>0</v>
      </c>
      <c r="AJ33" s="11"/>
      <c r="AK33" s="11"/>
      <c r="AL33" s="11">
        <v>0</v>
      </c>
      <c r="AM33" s="11"/>
      <c r="AN33" s="11"/>
    </row>
    <row r="34" spans="1:40" ht="27" customHeight="1">
      <c r="A34" s="49" t="s">
        <v>90</v>
      </c>
      <c r="B34" s="49"/>
      <c r="C34" s="49"/>
      <c r="D34" s="123"/>
      <c r="E34" s="122">
        <f>Q34+AC34</f>
        <v>917</v>
      </c>
      <c r="F34" s="11"/>
      <c r="G34" s="11"/>
      <c r="H34" s="11">
        <f>T34+AF34</f>
        <v>811</v>
      </c>
      <c r="I34" s="11"/>
      <c r="J34" s="11"/>
      <c r="K34" s="11">
        <f>W34+AI34</f>
        <v>79</v>
      </c>
      <c r="L34" s="11"/>
      <c r="M34" s="11"/>
      <c r="N34" s="11">
        <f>Z34+AL34</f>
        <v>27</v>
      </c>
      <c r="O34" s="11"/>
      <c r="P34" s="11"/>
      <c r="Q34" s="11">
        <f>SUM(T34:AB34)</f>
        <v>816</v>
      </c>
      <c r="R34" s="11"/>
      <c r="S34" s="11"/>
      <c r="T34" s="11">
        <v>710</v>
      </c>
      <c r="U34" s="11"/>
      <c r="V34" s="11"/>
      <c r="W34" s="11">
        <v>79</v>
      </c>
      <c r="X34" s="11"/>
      <c r="Y34" s="11"/>
      <c r="Z34" s="11">
        <v>27</v>
      </c>
      <c r="AA34" s="11"/>
      <c r="AB34" s="11"/>
      <c r="AC34" s="11">
        <f>SUM(AF34:AN34)</f>
        <v>101</v>
      </c>
      <c r="AD34" s="11"/>
      <c r="AE34" s="11"/>
      <c r="AF34" s="11">
        <v>101</v>
      </c>
      <c r="AG34" s="11"/>
      <c r="AH34" s="11"/>
      <c r="AI34" s="11">
        <v>0</v>
      </c>
      <c r="AJ34" s="11"/>
      <c r="AK34" s="11"/>
      <c r="AL34" s="11">
        <v>0</v>
      </c>
      <c r="AM34" s="11"/>
      <c r="AN34" s="11"/>
    </row>
    <row r="35" spans="1:40" ht="27" customHeight="1">
      <c r="A35" s="49" t="s">
        <v>89</v>
      </c>
      <c r="B35" s="49"/>
      <c r="C35" s="49"/>
      <c r="D35" s="123"/>
      <c r="E35" s="122">
        <f>Q35+AC35</f>
        <v>912</v>
      </c>
      <c r="F35" s="11"/>
      <c r="G35" s="11"/>
      <c r="H35" s="11">
        <f>T35+AF35</f>
        <v>806</v>
      </c>
      <c r="I35" s="11"/>
      <c r="J35" s="11"/>
      <c r="K35" s="11">
        <f>W35+AI35</f>
        <v>79</v>
      </c>
      <c r="L35" s="11"/>
      <c r="M35" s="11"/>
      <c r="N35" s="11">
        <f>Z35+AL35</f>
        <v>27</v>
      </c>
      <c r="O35" s="11"/>
      <c r="P35" s="11"/>
      <c r="Q35" s="11">
        <f>SUM(T35:AB35)</f>
        <v>811</v>
      </c>
      <c r="R35" s="11"/>
      <c r="S35" s="11"/>
      <c r="T35" s="11">
        <v>705</v>
      </c>
      <c r="U35" s="11"/>
      <c r="V35" s="11"/>
      <c r="W35" s="11">
        <v>79</v>
      </c>
      <c r="X35" s="11"/>
      <c r="Y35" s="11"/>
      <c r="Z35" s="11">
        <v>27</v>
      </c>
      <c r="AA35" s="11"/>
      <c r="AB35" s="11"/>
      <c r="AC35" s="11">
        <f>SUM(AF35:AN35)</f>
        <v>101</v>
      </c>
      <c r="AD35" s="11"/>
      <c r="AE35" s="11"/>
      <c r="AF35" s="11">
        <v>101</v>
      </c>
      <c r="AG35" s="11"/>
      <c r="AH35" s="11"/>
      <c r="AI35" s="11">
        <v>0</v>
      </c>
      <c r="AJ35" s="11"/>
      <c r="AK35" s="11"/>
      <c r="AL35" s="11">
        <v>0</v>
      </c>
      <c r="AM35" s="11"/>
      <c r="AN35" s="11"/>
    </row>
    <row r="36" spans="1:40" ht="15" customHeight="1" thickBot="1">
      <c r="A36" s="45"/>
      <c r="B36" s="4"/>
      <c r="C36" s="4"/>
      <c r="D36" s="44"/>
      <c r="E36" s="121"/>
      <c r="F36" s="4"/>
      <c r="G36" s="4"/>
      <c r="H36" s="4"/>
      <c r="I36" s="4"/>
      <c r="J36" s="4"/>
      <c r="K36" s="120"/>
      <c r="L36" s="120"/>
      <c r="M36" s="120"/>
      <c r="N36" s="120"/>
      <c r="O36" s="120"/>
      <c r="P36" s="120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ht="21" customHeight="1">
      <c r="A37" s="42" t="s">
        <v>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</row>
    <row r="38" spans="1:40" ht="24.9" hidden="1" customHeight="1" outlineLevel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</row>
    <row r="39" spans="1:40" ht="24.9" hidden="1" customHeight="1" outlineLevel="1">
      <c r="A39" s="29" t="s">
        <v>127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</row>
    <row r="40" spans="1:40" ht="13.8" hidden="1" outlineLevel="1" thickBot="1">
      <c r="A40" s="42" t="s">
        <v>126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28" t="s">
        <v>125</v>
      </c>
      <c r="AI40" s="28"/>
      <c r="AJ40" s="28"/>
      <c r="AK40" s="28"/>
      <c r="AL40" s="28"/>
      <c r="AM40" s="28"/>
      <c r="AN40" s="28"/>
    </row>
    <row r="41" spans="1:40" ht="24" hidden="1" customHeight="1" outlineLevel="1">
      <c r="A41" s="26" t="s">
        <v>124</v>
      </c>
      <c r="B41" s="27"/>
      <c r="C41" s="27"/>
      <c r="D41" s="27"/>
      <c r="E41" s="119" t="s">
        <v>123</v>
      </c>
      <c r="F41" s="119"/>
      <c r="G41" s="119"/>
      <c r="H41" s="119"/>
      <c r="I41" s="119"/>
      <c r="J41" s="119"/>
      <c r="K41" s="119"/>
      <c r="L41" s="27" t="s">
        <v>122</v>
      </c>
      <c r="M41" s="27"/>
      <c r="N41" s="27"/>
      <c r="O41" s="27"/>
      <c r="P41" s="27"/>
      <c r="Q41" s="27"/>
      <c r="R41" s="27"/>
      <c r="S41" s="27"/>
      <c r="T41" s="27"/>
      <c r="U41" s="27"/>
      <c r="V41" s="27" t="s">
        <v>121</v>
      </c>
      <c r="W41" s="27"/>
      <c r="X41" s="27"/>
      <c r="Y41" s="27"/>
      <c r="Z41" s="27"/>
      <c r="AA41" s="27"/>
      <c r="AB41" s="27"/>
      <c r="AC41" s="27"/>
      <c r="AD41" s="27"/>
      <c r="AE41" s="27"/>
      <c r="AF41" s="27" t="s">
        <v>120</v>
      </c>
      <c r="AG41" s="27"/>
      <c r="AH41" s="27"/>
      <c r="AI41" s="27"/>
      <c r="AJ41" s="27"/>
      <c r="AK41" s="119" t="s">
        <v>119</v>
      </c>
      <c r="AL41" s="119"/>
      <c r="AM41" s="119"/>
      <c r="AN41" s="118"/>
    </row>
    <row r="42" spans="1:40" ht="45" hidden="1" customHeight="1" outlineLevel="1">
      <c r="A42" s="117"/>
      <c r="B42" s="56"/>
      <c r="C42" s="56"/>
      <c r="D42" s="56"/>
      <c r="E42" s="116"/>
      <c r="F42" s="116"/>
      <c r="G42" s="116"/>
      <c r="H42" s="116"/>
      <c r="I42" s="116"/>
      <c r="J42" s="116"/>
      <c r="K42" s="116"/>
      <c r="L42" s="116" t="s">
        <v>118</v>
      </c>
      <c r="M42" s="56"/>
      <c r="N42" s="56"/>
      <c r="O42" s="56"/>
      <c r="P42" s="56"/>
      <c r="Q42" s="116" t="s">
        <v>117</v>
      </c>
      <c r="R42" s="56"/>
      <c r="S42" s="56"/>
      <c r="T42" s="56"/>
      <c r="U42" s="56"/>
      <c r="V42" s="116" t="s">
        <v>118</v>
      </c>
      <c r="W42" s="56"/>
      <c r="X42" s="56"/>
      <c r="Y42" s="56"/>
      <c r="Z42" s="56"/>
      <c r="AA42" s="116" t="s">
        <v>117</v>
      </c>
      <c r="AB42" s="56"/>
      <c r="AC42" s="56"/>
      <c r="AD42" s="56"/>
      <c r="AE42" s="56"/>
      <c r="AF42" s="56"/>
      <c r="AG42" s="56"/>
      <c r="AH42" s="56"/>
      <c r="AI42" s="56"/>
      <c r="AJ42" s="56"/>
      <c r="AK42" s="116"/>
      <c r="AL42" s="116"/>
      <c r="AM42" s="116"/>
      <c r="AN42" s="115"/>
    </row>
    <row r="43" spans="1:40" ht="15" hidden="1" customHeight="1" outlineLevel="1">
      <c r="A43" s="41"/>
      <c r="B43" s="41"/>
      <c r="C43" s="41"/>
      <c r="D43" s="55"/>
      <c r="E43" s="114"/>
      <c r="F43" s="113"/>
      <c r="G43" s="113"/>
      <c r="H43" s="113"/>
      <c r="I43" s="113"/>
      <c r="J43" s="113"/>
      <c r="K43" s="113"/>
      <c r="L43" s="113"/>
      <c r="M43" s="41"/>
      <c r="N43" s="41"/>
      <c r="O43" s="41"/>
      <c r="P43" s="41"/>
      <c r="Q43" s="113"/>
      <c r="R43" s="41"/>
      <c r="S43" s="41"/>
      <c r="T43" s="41"/>
      <c r="U43" s="41"/>
      <c r="V43" s="113"/>
      <c r="W43" s="41"/>
      <c r="X43" s="41"/>
      <c r="Y43" s="41"/>
      <c r="Z43" s="41"/>
      <c r="AA43" s="113"/>
      <c r="AB43" s="41"/>
      <c r="AC43" s="41"/>
      <c r="AD43" s="41"/>
      <c r="AE43" s="41"/>
      <c r="AF43" s="41"/>
      <c r="AG43" s="41"/>
      <c r="AH43" s="41"/>
      <c r="AI43" s="41"/>
      <c r="AJ43" s="41"/>
      <c r="AK43" s="113"/>
      <c r="AL43" s="113"/>
      <c r="AM43" s="113"/>
      <c r="AN43" s="113"/>
    </row>
    <row r="44" spans="1:40" ht="30" hidden="1" customHeight="1" outlineLevel="1">
      <c r="A44" s="49" t="s">
        <v>61</v>
      </c>
      <c r="B44" s="11"/>
      <c r="C44" s="11"/>
      <c r="D44" s="48"/>
      <c r="E44" s="112">
        <v>28431</v>
      </c>
      <c r="F44" s="111"/>
      <c r="G44" s="111"/>
      <c r="H44" s="111"/>
      <c r="I44" s="111"/>
      <c r="J44" s="111"/>
      <c r="K44" s="111"/>
      <c r="L44" s="111">
        <v>17440</v>
      </c>
      <c r="M44" s="111"/>
      <c r="N44" s="111"/>
      <c r="O44" s="111"/>
      <c r="P44" s="111"/>
      <c r="Q44" s="111">
        <v>12173</v>
      </c>
      <c r="R44" s="111"/>
      <c r="S44" s="111"/>
      <c r="T44" s="111"/>
      <c r="U44" s="111"/>
      <c r="V44" s="111">
        <v>16998</v>
      </c>
      <c r="W44" s="111"/>
      <c r="X44" s="111"/>
      <c r="Y44" s="111"/>
      <c r="Z44" s="111"/>
      <c r="AA44" s="111">
        <v>13811</v>
      </c>
      <c r="AB44" s="111"/>
      <c r="AC44" s="111"/>
      <c r="AD44" s="111"/>
      <c r="AE44" s="111"/>
      <c r="AF44" s="111">
        <f>Q44+AA44</f>
        <v>25984</v>
      </c>
      <c r="AG44" s="111"/>
      <c r="AH44" s="111"/>
      <c r="AI44" s="111"/>
      <c r="AJ44" s="111"/>
      <c r="AK44" s="110">
        <f>AF44/E44*100</f>
        <v>91.393197566037074</v>
      </c>
      <c r="AL44" s="110"/>
      <c r="AM44" s="110"/>
      <c r="AN44" s="110"/>
    </row>
    <row r="45" spans="1:40" ht="30" hidden="1" customHeight="1" outlineLevel="1">
      <c r="A45" s="49" t="s">
        <v>60</v>
      </c>
      <c r="B45" s="11"/>
      <c r="C45" s="11"/>
      <c r="D45" s="48"/>
      <c r="E45" s="112">
        <v>27898</v>
      </c>
      <c r="F45" s="111"/>
      <c r="G45" s="111"/>
      <c r="H45" s="111"/>
      <c r="I45" s="111"/>
      <c r="J45" s="111"/>
      <c r="K45" s="111"/>
      <c r="L45" s="111">
        <v>17440</v>
      </c>
      <c r="M45" s="111"/>
      <c r="N45" s="111"/>
      <c r="O45" s="111"/>
      <c r="P45" s="111"/>
      <c r="Q45" s="111">
        <v>11989</v>
      </c>
      <c r="R45" s="111"/>
      <c r="S45" s="111"/>
      <c r="T45" s="111"/>
      <c r="U45" s="111"/>
      <c r="V45" s="111">
        <v>17108</v>
      </c>
      <c r="W45" s="111"/>
      <c r="X45" s="111"/>
      <c r="Y45" s="111"/>
      <c r="Z45" s="111"/>
      <c r="AA45" s="111">
        <v>13502</v>
      </c>
      <c r="AB45" s="111"/>
      <c r="AC45" s="111"/>
      <c r="AD45" s="111"/>
      <c r="AE45" s="111"/>
      <c r="AF45" s="111">
        <f>Q45+AA45</f>
        <v>25491</v>
      </c>
      <c r="AG45" s="111"/>
      <c r="AH45" s="111"/>
      <c r="AI45" s="111"/>
      <c r="AJ45" s="111"/>
      <c r="AK45" s="110">
        <f>AF45/E45*100</f>
        <v>91.372141372141371</v>
      </c>
      <c r="AL45" s="110"/>
      <c r="AM45" s="110"/>
      <c r="AN45" s="110"/>
    </row>
    <row r="46" spans="1:40" ht="30" hidden="1" customHeight="1" outlineLevel="1">
      <c r="A46" s="49" t="s">
        <v>59</v>
      </c>
      <c r="B46" s="11"/>
      <c r="C46" s="11"/>
      <c r="D46" s="48"/>
      <c r="E46" s="111">
        <v>27440</v>
      </c>
      <c r="F46" s="111"/>
      <c r="G46" s="111"/>
      <c r="H46" s="111"/>
      <c r="I46" s="111"/>
      <c r="J46" s="111"/>
      <c r="K46" s="111"/>
      <c r="L46" s="111">
        <v>17440</v>
      </c>
      <c r="M46" s="111"/>
      <c r="N46" s="111"/>
      <c r="O46" s="111"/>
      <c r="P46" s="111"/>
      <c r="Q46" s="111">
        <v>12053</v>
      </c>
      <c r="R46" s="111"/>
      <c r="S46" s="111"/>
      <c r="T46" s="111"/>
      <c r="U46" s="111"/>
      <c r="V46" s="111">
        <v>17158</v>
      </c>
      <c r="W46" s="111"/>
      <c r="X46" s="111"/>
      <c r="Y46" s="111"/>
      <c r="Z46" s="111"/>
      <c r="AA46" s="111">
        <v>12980</v>
      </c>
      <c r="AB46" s="111"/>
      <c r="AC46" s="111"/>
      <c r="AD46" s="111"/>
      <c r="AE46" s="111"/>
      <c r="AF46" s="111">
        <f>Q46+AA46</f>
        <v>25033</v>
      </c>
      <c r="AG46" s="111"/>
      <c r="AH46" s="111"/>
      <c r="AI46" s="111"/>
      <c r="AJ46" s="111"/>
      <c r="AK46" s="110">
        <f>AF46/E46*100</f>
        <v>91.228134110787167</v>
      </c>
      <c r="AL46" s="110"/>
      <c r="AM46" s="110"/>
      <c r="AN46" s="110"/>
    </row>
    <row r="47" spans="1:40" ht="30" hidden="1" customHeight="1" outlineLevel="1">
      <c r="A47" s="49" t="s">
        <v>58</v>
      </c>
      <c r="B47" s="11"/>
      <c r="C47" s="11"/>
      <c r="D47" s="48"/>
      <c r="E47" s="111">
        <v>26890</v>
      </c>
      <c r="F47" s="111"/>
      <c r="G47" s="111"/>
      <c r="H47" s="111"/>
      <c r="I47" s="111"/>
      <c r="J47" s="111"/>
      <c r="K47" s="111"/>
      <c r="L47" s="111">
        <v>17440</v>
      </c>
      <c r="M47" s="111"/>
      <c r="N47" s="111"/>
      <c r="O47" s="111"/>
      <c r="P47" s="111"/>
      <c r="Q47" s="111">
        <v>11802</v>
      </c>
      <c r="R47" s="111"/>
      <c r="S47" s="111"/>
      <c r="T47" s="111"/>
      <c r="U47" s="111"/>
      <c r="V47" s="111">
        <v>17108</v>
      </c>
      <c r="W47" s="111"/>
      <c r="X47" s="111"/>
      <c r="Y47" s="111"/>
      <c r="Z47" s="111"/>
      <c r="AA47" s="111">
        <v>12606</v>
      </c>
      <c r="AB47" s="111"/>
      <c r="AC47" s="111"/>
      <c r="AD47" s="111"/>
      <c r="AE47" s="111"/>
      <c r="AF47" s="111">
        <f>Q47+AA47</f>
        <v>24408</v>
      </c>
      <c r="AG47" s="111"/>
      <c r="AH47" s="111"/>
      <c r="AI47" s="111"/>
      <c r="AJ47" s="111"/>
      <c r="AK47" s="110">
        <f>AF47/E47*100</f>
        <v>90.76980290070658</v>
      </c>
      <c r="AL47" s="110"/>
      <c r="AM47" s="110"/>
      <c r="AN47" s="110"/>
    </row>
    <row r="48" spans="1:40" ht="30" hidden="1" customHeight="1" outlineLevel="1">
      <c r="A48" s="49" t="s">
        <v>98</v>
      </c>
      <c r="B48" s="11"/>
      <c r="C48" s="11"/>
      <c r="D48" s="48"/>
      <c r="E48" s="111">
        <v>26377</v>
      </c>
      <c r="F48" s="111"/>
      <c r="G48" s="111"/>
      <c r="H48" s="111"/>
      <c r="I48" s="111"/>
      <c r="J48" s="111"/>
      <c r="K48" s="111"/>
      <c r="L48" s="111">
        <v>17440</v>
      </c>
      <c r="M48" s="111"/>
      <c r="N48" s="111"/>
      <c r="O48" s="111"/>
      <c r="P48" s="111"/>
      <c r="Q48" s="111">
        <v>11413</v>
      </c>
      <c r="R48" s="111"/>
      <c r="S48" s="111"/>
      <c r="T48" s="111"/>
      <c r="U48" s="111"/>
      <c r="V48" s="111">
        <v>17108</v>
      </c>
      <c r="W48" s="111"/>
      <c r="X48" s="111"/>
      <c r="Y48" s="111"/>
      <c r="Z48" s="111"/>
      <c r="AA48" s="111">
        <v>12221</v>
      </c>
      <c r="AB48" s="111"/>
      <c r="AC48" s="111"/>
      <c r="AD48" s="111"/>
      <c r="AE48" s="111"/>
      <c r="AF48" s="111">
        <f>Q48+AA48</f>
        <v>23634</v>
      </c>
      <c r="AG48" s="111"/>
      <c r="AH48" s="111"/>
      <c r="AI48" s="111"/>
      <c r="AJ48" s="111"/>
      <c r="AK48" s="110">
        <f>AF48/E48*100</f>
        <v>89.600788565795966</v>
      </c>
      <c r="AL48" s="110"/>
      <c r="AM48" s="110"/>
      <c r="AN48" s="110"/>
    </row>
    <row r="49" spans="1:40" ht="30" hidden="1" customHeight="1" outlineLevel="1">
      <c r="A49" s="49" t="s">
        <v>56</v>
      </c>
      <c r="B49" s="11"/>
      <c r="C49" s="11"/>
      <c r="D49" s="48"/>
      <c r="E49" s="111">
        <v>25921</v>
      </c>
      <c r="F49" s="111"/>
      <c r="G49" s="111"/>
      <c r="H49" s="111"/>
      <c r="I49" s="111"/>
      <c r="J49" s="111"/>
      <c r="K49" s="111"/>
      <c r="L49" s="111">
        <v>11600</v>
      </c>
      <c r="M49" s="111"/>
      <c r="N49" s="111"/>
      <c r="O49" s="111"/>
      <c r="P49" s="111"/>
      <c r="Q49" s="111">
        <v>11285</v>
      </c>
      <c r="R49" s="111"/>
      <c r="S49" s="111"/>
      <c r="T49" s="111"/>
      <c r="U49" s="111"/>
      <c r="V49" s="111">
        <v>17108</v>
      </c>
      <c r="W49" s="111"/>
      <c r="X49" s="111"/>
      <c r="Y49" s="111"/>
      <c r="Z49" s="111"/>
      <c r="AA49" s="111">
        <v>12036</v>
      </c>
      <c r="AB49" s="111"/>
      <c r="AC49" s="111"/>
      <c r="AD49" s="111"/>
      <c r="AE49" s="111"/>
      <c r="AF49" s="111">
        <f>Q49+AA49</f>
        <v>23321</v>
      </c>
      <c r="AG49" s="111"/>
      <c r="AH49" s="111"/>
      <c r="AI49" s="111"/>
      <c r="AJ49" s="111"/>
      <c r="AK49" s="110">
        <f>AF49/E49*100</f>
        <v>89.969522780756918</v>
      </c>
      <c r="AL49" s="110"/>
      <c r="AM49" s="110"/>
      <c r="AN49" s="110"/>
    </row>
    <row r="50" spans="1:40" ht="30" hidden="1" customHeight="1" outlineLevel="1">
      <c r="A50" s="49" t="s">
        <v>55</v>
      </c>
      <c r="B50" s="11"/>
      <c r="C50" s="11"/>
      <c r="D50" s="48"/>
      <c r="E50" s="111">
        <v>25427</v>
      </c>
      <c r="F50" s="111"/>
      <c r="G50" s="111"/>
      <c r="H50" s="111"/>
      <c r="I50" s="111"/>
      <c r="J50" s="111"/>
      <c r="K50" s="111"/>
      <c r="L50" s="111">
        <v>11600</v>
      </c>
      <c r="M50" s="111"/>
      <c r="N50" s="111"/>
      <c r="O50" s="111"/>
      <c r="P50" s="111"/>
      <c r="Q50" s="111">
        <v>11154</v>
      </c>
      <c r="R50" s="111"/>
      <c r="S50" s="111"/>
      <c r="T50" s="111"/>
      <c r="U50" s="111"/>
      <c r="V50" s="111">
        <v>17108</v>
      </c>
      <c r="W50" s="111"/>
      <c r="X50" s="111"/>
      <c r="Y50" s="111"/>
      <c r="Z50" s="111"/>
      <c r="AA50" s="111">
        <v>11780</v>
      </c>
      <c r="AB50" s="111"/>
      <c r="AC50" s="111"/>
      <c r="AD50" s="111"/>
      <c r="AE50" s="111"/>
      <c r="AF50" s="111">
        <f>Q50+AA50</f>
        <v>22934</v>
      </c>
      <c r="AG50" s="111"/>
      <c r="AH50" s="111"/>
      <c r="AI50" s="111"/>
      <c r="AJ50" s="111"/>
      <c r="AK50" s="110">
        <f>AF50/E50*100</f>
        <v>90.195461517284784</v>
      </c>
      <c r="AL50" s="110"/>
      <c r="AM50" s="110"/>
      <c r="AN50" s="110"/>
    </row>
    <row r="51" spans="1:40" ht="30" hidden="1" customHeight="1" outlineLevel="1">
      <c r="A51" s="49" t="s">
        <v>54</v>
      </c>
      <c r="B51" s="11"/>
      <c r="C51" s="11"/>
      <c r="D51" s="48"/>
      <c r="E51" s="111">
        <v>24922</v>
      </c>
      <c r="F51" s="111"/>
      <c r="G51" s="111"/>
      <c r="H51" s="111"/>
      <c r="I51" s="111"/>
      <c r="J51" s="111"/>
      <c r="K51" s="111"/>
      <c r="L51" s="111">
        <v>24005</v>
      </c>
      <c r="M51" s="111"/>
      <c r="N51" s="111"/>
      <c r="O51" s="111"/>
      <c r="P51" s="111"/>
      <c r="Q51" s="111">
        <v>22559</v>
      </c>
      <c r="R51" s="111"/>
      <c r="S51" s="111"/>
      <c r="T51" s="111"/>
      <c r="U51" s="111"/>
      <c r="V51" s="111" t="s">
        <v>115</v>
      </c>
      <c r="W51" s="111"/>
      <c r="X51" s="111"/>
      <c r="Y51" s="111"/>
      <c r="Z51" s="111"/>
      <c r="AA51" s="111" t="s">
        <v>115</v>
      </c>
      <c r="AB51" s="111"/>
      <c r="AC51" s="111"/>
      <c r="AD51" s="111"/>
      <c r="AE51" s="111"/>
      <c r="AF51" s="111">
        <v>22559</v>
      </c>
      <c r="AG51" s="111"/>
      <c r="AH51" s="111"/>
      <c r="AI51" s="111"/>
      <c r="AJ51" s="111"/>
      <c r="AK51" s="110">
        <f>AF51/E51*100</f>
        <v>90.518417462482944</v>
      </c>
      <c r="AL51" s="110"/>
      <c r="AM51" s="110"/>
      <c r="AN51" s="110"/>
    </row>
    <row r="52" spans="1:40" ht="30" hidden="1" customHeight="1" outlineLevel="1">
      <c r="A52" s="49" t="s">
        <v>116</v>
      </c>
      <c r="B52" s="11"/>
      <c r="C52" s="11"/>
      <c r="D52" s="48"/>
      <c r="E52" s="111">
        <v>24317</v>
      </c>
      <c r="F52" s="111"/>
      <c r="G52" s="111"/>
      <c r="H52" s="111"/>
      <c r="I52" s="111"/>
      <c r="J52" s="111"/>
      <c r="K52" s="111"/>
      <c r="L52" s="111">
        <v>24005</v>
      </c>
      <c r="M52" s="111"/>
      <c r="N52" s="111"/>
      <c r="O52" s="111"/>
      <c r="P52" s="111"/>
      <c r="Q52" s="111">
        <v>21971</v>
      </c>
      <c r="R52" s="111"/>
      <c r="S52" s="111"/>
      <c r="T52" s="111"/>
      <c r="U52" s="111"/>
      <c r="V52" s="111" t="s">
        <v>115</v>
      </c>
      <c r="W52" s="111"/>
      <c r="X52" s="111"/>
      <c r="Y52" s="111"/>
      <c r="Z52" s="111"/>
      <c r="AA52" s="111" t="s">
        <v>115</v>
      </c>
      <c r="AB52" s="111"/>
      <c r="AC52" s="111"/>
      <c r="AD52" s="111"/>
      <c r="AE52" s="111"/>
      <c r="AF52" s="111">
        <v>21971</v>
      </c>
      <c r="AG52" s="111"/>
      <c r="AH52" s="111"/>
      <c r="AI52" s="111"/>
      <c r="AJ52" s="111"/>
      <c r="AK52" s="110">
        <v>90.35</v>
      </c>
      <c r="AL52" s="110"/>
      <c r="AM52" s="110"/>
      <c r="AN52" s="110"/>
    </row>
    <row r="53" spans="1:40" ht="15" hidden="1" customHeight="1" outlineLevel="1" thickBot="1">
      <c r="A53" s="45"/>
      <c r="B53" s="4"/>
      <c r="C53" s="4"/>
      <c r="D53" s="44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8"/>
      <c r="AL53" s="108"/>
      <c r="AM53" s="108"/>
      <c r="AN53" s="108"/>
    </row>
    <row r="54" spans="1:40" ht="21" hidden="1" customHeight="1" outlineLevel="1">
      <c r="A54" s="42" t="s">
        <v>114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</row>
    <row r="55" spans="1:40" ht="18.75" customHeight="1" collapsed="1">
      <c r="A55" s="42"/>
    </row>
  </sheetData>
  <mergeCells count="379">
    <mergeCell ref="AF32:AH32"/>
    <mergeCell ref="AI32:AK32"/>
    <mergeCell ref="AL32:AN32"/>
    <mergeCell ref="Z30:AB30"/>
    <mergeCell ref="AI34:AK34"/>
    <mergeCell ref="A34:D34"/>
    <mergeCell ref="E34:G34"/>
    <mergeCell ref="H34:J34"/>
    <mergeCell ref="K34:M34"/>
    <mergeCell ref="N34:P34"/>
    <mergeCell ref="Q34:S34"/>
    <mergeCell ref="A27:D27"/>
    <mergeCell ref="E27:G27"/>
    <mergeCell ref="H27:J27"/>
    <mergeCell ref="K27:M27"/>
    <mergeCell ref="AL34:AN34"/>
    <mergeCell ref="T34:V34"/>
    <mergeCell ref="W34:Y34"/>
    <mergeCell ref="Z34:AB34"/>
    <mergeCell ref="AC34:AE34"/>
    <mergeCell ref="AF34:AH34"/>
    <mergeCell ref="AF30:AH30"/>
    <mergeCell ref="AI30:AK30"/>
    <mergeCell ref="AL30:AN30"/>
    <mergeCell ref="AC27:AE27"/>
    <mergeCell ref="AF27:AH27"/>
    <mergeCell ref="AI27:AK27"/>
    <mergeCell ref="AI33:AK33"/>
    <mergeCell ref="AL33:AN33"/>
    <mergeCell ref="T33:V33"/>
    <mergeCell ref="W33:Y33"/>
    <mergeCell ref="Z33:AB33"/>
    <mergeCell ref="AC33:AE33"/>
    <mergeCell ref="AF33:AH33"/>
    <mergeCell ref="AC28:AE28"/>
    <mergeCell ref="AF28:AH28"/>
    <mergeCell ref="AI28:AK28"/>
    <mergeCell ref="AL28:AN28"/>
    <mergeCell ref="Z28:AB28"/>
    <mergeCell ref="AL35:AN35"/>
    <mergeCell ref="Z35:AB35"/>
    <mergeCell ref="AC35:AE35"/>
    <mergeCell ref="AF35:AH35"/>
    <mergeCell ref="AI35:AK35"/>
    <mergeCell ref="AF51:AJ51"/>
    <mergeCell ref="AK51:AN51"/>
    <mergeCell ref="AF49:AJ49"/>
    <mergeCell ref="AK49:AN49"/>
    <mergeCell ref="A50:D50"/>
    <mergeCell ref="E50:K50"/>
    <mergeCell ref="L50:P50"/>
    <mergeCell ref="Q50:U50"/>
    <mergeCell ref="V50:Z50"/>
    <mergeCell ref="AA50:AE50"/>
    <mergeCell ref="AF52:AJ52"/>
    <mergeCell ref="AK52:AN52"/>
    <mergeCell ref="A52:D52"/>
    <mergeCell ref="E52:K52"/>
    <mergeCell ref="L52:P52"/>
    <mergeCell ref="Q52:U52"/>
    <mergeCell ref="V52:Z52"/>
    <mergeCell ref="AA52:AE52"/>
    <mergeCell ref="A35:D35"/>
    <mergeCell ref="E35:G35"/>
    <mergeCell ref="H35:J35"/>
    <mergeCell ref="K35:M35"/>
    <mergeCell ref="N35:P35"/>
    <mergeCell ref="Q35:S35"/>
    <mergeCell ref="A51:D51"/>
    <mergeCell ref="E51:K51"/>
    <mergeCell ref="L51:P51"/>
    <mergeCell ref="Q51:U51"/>
    <mergeCell ref="V51:Z51"/>
    <mergeCell ref="AA51:AE51"/>
    <mergeCell ref="AF53:AJ53"/>
    <mergeCell ref="AK53:AN53"/>
    <mergeCell ref="A53:D53"/>
    <mergeCell ref="E53:K53"/>
    <mergeCell ref="L53:P53"/>
    <mergeCell ref="Q53:U53"/>
    <mergeCell ref="V53:Z53"/>
    <mergeCell ref="AA53:AE53"/>
    <mergeCell ref="A47:D47"/>
    <mergeCell ref="E47:K47"/>
    <mergeCell ref="L47:P47"/>
    <mergeCell ref="Q47:U47"/>
    <mergeCell ref="V47:Z47"/>
    <mergeCell ref="AA47:AE47"/>
    <mergeCell ref="AF47:AJ47"/>
    <mergeCell ref="AK47:AN47"/>
    <mergeCell ref="A48:D48"/>
    <mergeCell ref="E48:K48"/>
    <mergeCell ref="L48:P48"/>
    <mergeCell ref="Q48:U48"/>
    <mergeCell ref="V48:Z48"/>
    <mergeCell ref="AA48:AE48"/>
    <mergeCell ref="AF48:AJ48"/>
    <mergeCell ref="AK48:AN48"/>
    <mergeCell ref="AF46:AJ46"/>
    <mergeCell ref="AK46:AN46"/>
    <mergeCell ref="AF50:AJ50"/>
    <mergeCell ref="AK50:AN50"/>
    <mergeCell ref="A49:D49"/>
    <mergeCell ref="E49:K49"/>
    <mergeCell ref="L49:P49"/>
    <mergeCell ref="Q49:U49"/>
    <mergeCell ref="V49:Z49"/>
    <mergeCell ref="AA49:AE49"/>
    <mergeCell ref="A46:D46"/>
    <mergeCell ref="E46:K46"/>
    <mergeCell ref="L46:P46"/>
    <mergeCell ref="Q46:U46"/>
    <mergeCell ref="V46:Z46"/>
    <mergeCell ref="AA46:AE46"/>
    <mergeCell ref="AF44:AJ44"/>
    <mergeCell ref="AK44:AN44"/>
    <mergeCell ref="A45:D45"/>
    <mergeCell ref="E45:K45"/>
    <mergeCell ref="L45:P45"/>
    <mergeCell ref="Q45:U45"/>
    <mergeCell ref="V45:Z45"/>
    <mergeCell ref="AA45:AE45"/>
    <mergeCell ref="AF45:AJ45"/>
    <mergeCell ref="AK45:AN45"/>
    <mergeCell ref="V42:Z42"/>
    <mergeCell ref="AA42:AE42"/>
    <mergeCell ref="A44:D44"/>
    <mergeCell ref="E44:K44"/>
    <mergeCell ref="L44:P44"/>
    <mergeCell ref="Q44:U44"/>
    <mergeCell ref="V44:Z44"/>
    <mergeCell ref="AA44:AE44"/>
    <mergeCell ref="A36:D36"/>
    <mergeCell ref="E36:G36"/>
    <mergeCell ref="H36:J36"/>
    <mergeCell ref="Q36:S36"/>
    <mergeCell ref="T36:V36"/>
    <mergeCell ref="W36:Y36"/>
    <mergeCell ref="A39:AN39"/>
    <mergeCell ref="AH40:AN40"/>
    <mergeCell ref="A41:D42"/>
    <mergeCell ref="E41:K42"/>
    <mergeCell ref="L41:U41"/>
    <mergeCell ref="V41:AE41"/>
    <mergeCell ref="AF41:AJ42"/>
    <mergeCell ref="AK41:AN42"/>
    <mergeCell ref="L42:P42"/>
    <mergeCell ref="Q42:U42"/>
    <mergeCell ref="Q33:S33"/>
    <mergeCell ref="Z32:AB32"/>
    <mergeCell ref="AC32:AE32"/>
    <mergeCell ref="AF36:AH36"/>
    <mergeCell ref="AI36:AK36"/>
    <mergeCell ref="AL36:AN36"/>
    <mergeCell ref="Z36:AB36"/>
    <mergeCell ref="AC36:AE36"/>
    <mergeCell ref="T35:V35"/>
    <mergeCell ref="W35:Y35"/>
    <mergeCell ref="Q31:S31"/>
    <mergeCell ref="T31:V31"/>
    <mergeCell ref="W31:Y31"/>
    <mergeCell ref="Z31:AB31"/>
    <mergeCell ref="AC31:AE31"/>
    <mergeCell ref="AF31:AH31"/>
    <mergeCell ref="AI31:AK31"/>
    <mergeCell ref="AL31:AN31"/>
    <mergeCell ref="A32:D32"/>
    <mergeCell ref="E32:G32"/>
    <mergeCell ref="H32:J32"/>
    <mergeCell ref="K32:M32"/>
    <mergeCell ref="N32:P32"/>
    <mergeCell ref="Q32:S32"/>
    <mergeCell ref="T32:V32"/>
    <mergeCell ref="W32:Y32"/>
    <mergeCell ref="W29:Y29"/>
    <mergeCell ref="Z29:AB29"/>
    <mergeCell ref="AC29:AE29"/>
    <mergeCell ref="AF29:AH29"/>
    <mergeCell ref="AC30:AE30"/>
    <mergeCell ref="A33:D33"/>
    <mergeCell ref="E33:G33"/>
    <mergeCell ref="H33:J33"/>
    <mergeCell ref="K33:M33"/>
    <mergeCell ref="N33:P33"/>
    <mergeCell ref="AI29:AK29"/>
    <mergeCell ref="AL29:AN29"/>
    <mergeCell ref="A30:D30"/>
    <mergeCell ref="E30:G30"/>
    <mergeCell ref="H30:J30"/>
    <mergeCell ref="K30:M30"/>
    <mergeCell ref="N30:P30"/>
    <mergeCell ref="Q30:S30"/>
    <mergeCell ref="T30:V30"/>
    <mergeCell ref="W30:Y30"/>
    <mergeCell ref="T27:V27"/>
    <mergeCell ref="W27:Y27"/>
    <mergeCell ref="Z27:AB27"/>
    <mergeCell ref="A31:D31"/>
    <mergeCell ref="E31:G31"/>
    <mergeCell ref="H31:J31"/>
    <mergeCell ref="K31:M31"/>
    <mergeCell ref="N31:P31"/>
    <mergeCell ref="Q29:S29"/>
    <mergeCell ref="T29:V29"/>
    <mergeCell ref="Q27:S27"/>
    <mergeCell ref="AL27:AN27"/>
    <mergeCell ref="A28:D28"/>
    <mergeCell ref="E28:G28"/>
    <mergeCell ref="H28:J28"/>
    <mergeCell ref="K28:M28"/>
    <mergeCell ref="N28:P28"/>
    <mergeCell ref="Q28:S28"/>
    <mergeCell ref="T28:V28"/>
    <mergeCell ref="W28:Y28"/>
    <mergeCell ref="AC26:AE26"/>
    <mergeCell ref="AF26:AH26"/>
    <mergeCell ref="AI26:AK26"/>
    <mergeCell ref="AL26:AN26"/>
    <mergeCell ref="A29:D29"/>
    <mergeCell ref="E29:G29"/>
    <mergeCell ref="H29:J29"/>
    <mergeCell ref="K29:M29"/>
    <mergeCell ref="N29:P29"/>
    <mergeCell ref="N27:P27"/>
    <mergeCell ref="T26:V26"/>
    <mergeCell ref="W26:Y26"/>
    <mergeCell ref="Q25:S25"/>
    <mergeCell ref="T25:V25"/>
    <mergeCell ref="W25:Y25"/>
    <mergeCell ref="Z26:AB26"/>
    <mergeCell ref="A26:D26"/>
    <mergeCell ref="E26:G26"/>
    <mergeCell ref="H26:J26"/>
    <mergeCell ref="K26:M26"/>
    <mergeCell ref="N26:P26"/>
    <mergeCell ref="Q26:S26"/>
    <mergeCell ref="AF25:AH25"/>
    <mergeCell ref="A24:D24"/>
    <mergeCell ref="E24:G24"/>
    <mergeCell ref="H24:J24"/>
    <mergeCell ref="K24:M24"/>
    <mergeCell ref="N24:P24"/>
    <mergeCell ref="Q24:S24"/>
    <mergeCell ref="T24:V24"/>
    <mergeCell ref="W24:Y24"/>
    <mergeCell ref="AL24:AN24"/>
    <mergeCell ref="A25:D25"/>
    <mergeCell ref="E25:G25"/>
    <mergeCell ref="H25:J25"/>
    <mergeCell ref="K25:M25"/>
    <mergeCell ref="N25:P25"/>
    <mergeCell ref="AI25:AK25"/>
    <mergeCell ref="AL25:AN25"/>
    <mergeCell ref="Z25:AB25"/>
    <mergeCell ref="AC25:AE25"/>
    <mergeCell ref="AC22:AE22"/>
    <mergeCell ref="AF22:AH22"/>
    <mergeCell ref="Z24:AB24"/>
    <mergeCell ref="AC24:AE24"/>
    <mergeCell ref="AF24:AH24"/>
    <mergeCell ref="AI24:AK24"/>
    <mergeCell ref="E21:P21"/>
    <mergeCell ref="Q21:AB21"/>
    <mergeCell ref="AC21:AN21"/>
    <mergeCell ref="E22:G22"/>
    <mergeCell ref="H22:J22"/>
    <mergeCell ref="K22:M22"/>
    <mergeCell ref="N22:P22"/>
    <mergeCell ref="AI22:AK22"/>
    <mergeCell ref="AL22:AN22"/>
    <mergeCell ref="Z22:AB22"/>
    <mergeCell ref="V5:Y5"/>
    <mergeCell ref="Z5:AC5"/>
    <mergeCell ref="AD5:AG5"/>
    <mergeCell ref="AH5:AK5"/>
    <mergeCell ref="Q22:S22"/>
    <mergeCell ref="T22:V22"/>
    <mergeCell ref="W22:Y22"/>
    <mergeCell ref="A19:AN19"/>
    <mergeCell ref="AH20:AN20"/>
    <mergeCell ref="A21:D22"/>
    <mergeCell ref="AD7:AG7"/>
    <mergeCell ref="AH7:AK7"/>
    <mergeCell ref="A2:AJ2"/>
    <mergeCell ref="A4:E5"/>
    <mergeCell ref="F4:I5"/>
    <mergeCell ref="J4:U4"/>
    <mergeCell ref="V4:AK4"/>
    <mergeCell ref="J5:M5"/>
    <mergeCell ref="N5:Q5"/>
    <mergeCell ref="R5:U5"/>
    <mergeCell ref="Z8:AC8"/>
    <mergeCell ref="AD8:AG8"/>
    <mergeCell ref="AH8:AK8"/>
    <mergeCell ref="A7:E7"/>
    <mergeCell ref="F7:I7"/>
    <mergeCell ref="J7:M7"/>
    <mergeCell ref="N7:Q7"/>
    <mergeCell ref="R7:U7"/>
    <mergeCell ref="V7:Y7"/>
    <mergeCell ref="Z7:AC7"/>
    <mergeCell ref="A8:E8"/>
    <mergeCell ref="F8:I8"/>
    <mergeCell ref="J8:M8"/>
    <mergeCell ref="N8:Q8"/>
    <mergeCell ref="R8:U8"/>
    <mergeCell ref="V8:Y8"/>
    <mergeCell ref="AH10:AK10"/>
    <mergeCell ref="A9:E9"/>
    <mergeCell ref="F9:I9"/>
    <mergeCell ref="J9:M9"/>
    <mergeCell ref="N9:Q9"/>
    <mergeCell ref="R9:U9"/>
    <mergeCell ref="V9:Y9"/>
    <mergeCell ref="Z9:AC9"/>
    <mergeCell ref="AD9:AG9"/>
    <mergeCell ref="AH9:AK9"/>
    <mergeCell ref="AD11:AG11"/>
    <mergeCell ref="AH11:AK11"/>
    <mergeCell ref="A10:E10"/>
    <mergeCell ref="F10:I10"/>
    <mergeCell ref="J10:M10"/>
    <mergeCell ref="N10:Q10"/>
    <mergeCell ref="R10:U10"/>
    <mergeCell ref="V10:Y10"/>
    <mergeCell ref="Z10:AC10"/>
    <mergeCell ref="AD10:AG10"/>
    <mergeCell ref="Z12:AC12"/>
    <mergeCell ref="AD12:AG12"/>
    <mergeCell ref="AH12:AK12"/>
    <mergeCell ref="A11:E11"/>
    <mergeCell ref="F11:I11"/>
    <mergeCell ref="J11:M11"/>
    <mergeCell ref="N11:Q11"/>
    <mergeCell ref="R11:U11"/>
    <mergeCell ref="V11:Y11"/>
    <mergeCell ref="Z11:AC11"/>
    <mergeCell ref="A12:E12"/>
    <mergeCell ref="F12:I12"/>
    <mergeCell ref="J12:M12"/>
    <mergeCell ref="N12:Q12"/>
    <mergeCell ref="R12:U12"/>
    <mergeCell ref="V12:Y12"/>
    <mergeCell ref="AH14:AK14"/>
    <mergeCell ref="A13:E13"/>
    <mergeCell ref="F13:I13"/>
    <mergeCell ref="J13:M13"/>
    <mergeCell ref="N13:Q13"/>
    <mergeCell ref="R13:U13"/>
    <mergeCell ref="V13:Y13"/>
    <mergeCell ref="Z13:AC13"/>
    <mergeCell ref="AD13:AG13"/>
    <mergeCell ref="AH13:AK13"/>
    <mergeCell ref="AD15:AG15"/>
    <mergeCell ref="AH15:AK15"/>
    <mergeCell ref="A14:E14"/>
    <mergeCell ref="F14:I14"/>
    <mergeCell ref="J14:M14"/>
    <mergeCell ref="N14:Q14"/>
    <mergeCell ref="R14:U14"/>
    <mergeCell ref="V14:Y14"/>
    <mergeCell ref="Z14:AC14"/>
    <mergeCell ref="AD14:AG14"/>
    <mergeCell ref="Z16:AC16"/>
    <mergeCell ref="AD16:AG16"/>
    <mergeCell ref="AH16:AK16"/>
    <mergeCell ref="A15:E15"/>
    <mergeCell ref="F15:I15"/>
    <mergeCell ref="J15:M15"/>
    <mergeCell ref="N15:Q15"/>
    <mergeCell ref="R15:U15"/>
    <mergeCell ref="V15:Y15"/>
    <mergeCell ref="Z15:AC15"/>
    <mergeCell ref="A16:E16"/>
    <mergeCell ref="F16:I16"/>
    <mergeCell ref="J16:M16"/>
    <mergeCell ref="N16:Q16"/>
    <mergeCell ref="R16:U16"/>
    <mergeCell ref="V16:Y16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6973-7896-43A4-B1F7-79EF1441FE38}">
  <sheetPr>
    <tabColor rgb="FFFF0000"/>
  </sheetPr>
  <dimension ref="A1:AT42"/>
  <sheetViews>
    <sheetView view="pageBreakPreview" zoomScaleNormal="100" zoomScaleSheetLayoutView="100" workbookViewId="0"/>
  </sheetViews>
  <sheetFormatPr defaultColWidth="9" defaultRowHeight="13.2" outlineLevelRow="1"/>
  <cols>
    <col min="1" max="42" width="2" customWidth="1"/>
    <col min="43" max="46" width="2" hidden="1" customWidth="1"/>
    <col min="47" max="149" width="2" customWidth="1"/>
  </cols>
  <sheetData>
    <row r="1" spans="1:46" s="1" customFormat="1" ht="24.7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O1" s="30"/>
    </row>
    <row r="2" spans="1:46" s="1" customFormat="1" ht="24.75" customHeight="1">
      <c r="A2" s="29" t="s">
        <v>153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100"/>
      <c r="AR2" s="100"/>
      <c r="AS2" s="100"/>
    </row>
    <row r="3" spans="1:46" ht="20.100000000000001" customHeight="1" thickBot="1">
      <c r="A3" s="42" t="s">
        <v>126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AE3" s="41"/>
      <c r="AF3" s="41"/>
      <c r="AG3" s="41"/>
      <c r="AH3" s="28" t="s">
        <v>125</v>
      </c>
      <c r="AI3" s="28"/>
      <c r="AJ3" s="28"/>
      <c r="AK3" s="28"/>
      <c r="AL3" s="28"/>
      <c r="AM3" s="28"/>
      <c r="AN3" s="28"/>
      <c r="AO3" s="28"/>
      <c r="AP3" s="28"/>
      <c r="AQ3" s="1"/>
      <c r="AR3" s="1"/>
      <c r="AS3" s="1"/>
      <c r="AT3" s="1"/>
    </row>
    <row r="4" spans="1:46" ht="30" customHeight="1">
      <c r="A4" s="26" t="s">
        <v>148</v>
      </c>
      <c r="B4" s="27"/>
      <c r="C4" s="27"/>
      <c r="D4" s="27"/>
      <c r="E4" s="27"/>
      <c r="F4" s="27"/>
      <c r="G4" s="25" t="s">
        <v>152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6"/>
      <c r="S4" s="99" t="s">
        <v>151</v>
      </c>
      <c r="T4" s="97"/>
      <c r="U4" s="97"/>
      <c r="V4" s="97"/>
      <c r="W4" s="97"/>
      <c r="X4" s="97"/>
      <c r="Y4" s="97"/>
      <c r="Z4" s="97"/>
      <c r="AA4" s="97"/>
      <c r="AB4" s="97"/>
      <c r="AC4" s="97"/>
      <c r="AD4" s="98"/>
      <c r="AE4" s="99" t="s">
        <v>150</v>
      </c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9" t="s">
        <v>149</v>
      </c>
      <c r="AR4" s="97"/>
      <c r="AS4" s="97"/>
      <c r="AT4" s="97"/>
    </row>
    <row r="5" spans="1:46" ht="30" customHeight="1">
      <c r="A5" s="117"/>
      <c r="B5" s="56"/>
      <c r="C5" s="56"/>
      <c r="D5" s="56"/>
      <c r="E5" s="56"/>
      <c r="F5" s="56"/>
      <c r="G5" s="116" t="s">
        <v>144</v>
      </c>
      <c r="H5" s="116"/>
      <c r="I5" s="116"/>
      <c r="J5" s="116"/>
      <c r="K5" s="116" t="s">
        <v>143</v>
      </c>
      <c r="L5" s="116"/>
      <c r="M5" s="116"/>
      <c r="N5" s="116"/>
      <c r="O5" s="115" t="s">
        <v>131</v>
      </c>
      <c r="P5" s="140"/>
      <c r="Q5" s="140"/>
      <c r="R5" s="139"/>
      <c r="S5" s="116" t="s">
        <v>144</v>
      </c>
      <c r="T5" s="116"/>
      <c r="U5" s="116"/>
      <c r="V5" s="116"/>
      <c r="W5" s="116" t="s">
        <v>143</v>
      </c>
      <c r="X5" s="116"/>
      <c r="Y5" s="116"/>
      <c r="Z5" s="116"/>
      <c r="AA5" s="115" t="s">
        <v>131</v>
      </c>
      <c r="AB5" s="140"/>
      <c r="AC5" s="140"/>
      <c r="AD5" s="139"/>
      <c r="AE5" s="116" t="s">
        <v>144</v>
      </c>
      <c r="AF5" s="116"/>
      <c r="AG5" s="116"/>
      <c r="AH5" s="116"/>
      <c r="AI5" s="116" t="s">
        <v>143</v>
      </c>
      <c r="AJ5" s="116"/>
      <c r="AK5" s="116"/>
      <c r="AL5" s="116"/>
      <c r="AM5" s="115" t="s">
        <v>131</v>
      </c>
      <c r="AN5" s="140"/>
      <c r="AO5" s="140"/>
      <c r="AP5" s="139"/>
      <c r="AQ5" s="96"/>
      <c r="AR5" s="94"/>
      <c r="AS5" s="94"/>
      <c r="AT5" s="94"/>
    </row>
    <row r="6" spans="1:46" ht="20.100000000000001" customHeight="1">
      <c r="A6" s="41"/>
      <c r="B6" s="41"/>
      <c r="C6" s="41"/>
      <c r="D6" s="41"/>
      <c r="E6" s="41"/>
      <c r="F6" s="55"/>
      <c r="G6" s="114"/>
      <c r="H6" s="113"/>
      <c r="I6" s="113"/>
      <c r="J6" s="41"/>
      <c r="K6" s="41"/>
      <c r="L6" s="41"/>
      <c r="M6" s="41"/>
      <c r="N6" s="113"/>
      <c r="O6" s="41"/>
      <c r="P6" s="41"/>
      <c r="Q6" s="41"/>
      <c r="R6" s="41"/>
      <c r="S6" s="41"/>
      <c r="T6" s="41"/>
      <c r="U6" s="41"/>
      <c r="V6" s="41"/>
      <c r="W6" s="113"/>
      <c r="X6" s="113"/>
      <c r="Y6" s="113"/>
      <c r="Z6" s="113"/>
      <c r="AA6" s="1"/>
      <c r="AB6" s="1"/>
      <c r="AC6" s="1"/>
      <c r="AD6" s="1"/>
      <c r="AE6" s="113"/>
      <c r="AF6" s="41"/>
      <c r="AG6" s="41"/>
      <c r="AH6" s="41"/>
      <c r="AI6" s="1"/>
      <c r="AJ6" s="41"/>
      <c r="AK6" s="113"/>
      <c r="AL6" s="41"/>
      <c r="AM6" s="41"/>
      <c r="AN6" s="41"/>
      <c r="AO6" s="41"/>
      <c r="AP6" s="41"/>
      <c r="AQ6" s="151"/>
      <c r="AR6" s="136"/>
      <c r="AS6" s="136"/>
      <c r="AT6" s="136"/>
    </row>
    <row r="7" spans="1:46" ht="30" hidden="1" customHeight="1" outlineLevel="1">
      <c r="A7" s="49" t="s">
        <v>61</v>
      </c>
      <c r="B7" s="11"/>
      <c r="C7" s="11"/>
      <c r="D7" s="11"/>
      <c r="E7" s="11"/>
      <c r="F7" s="48"/>
      <c r="G7" s="146"/>
      <c r="H7" s="144"/>
      <c r="I7" s="144"/>
      <c r="J7" s="144"/>
      <c r="K7" s="144"/>
      <c r="L7" s="144"/>
      <c r="M7" s="144"/>
      <c r="N7" s="144"/>
      <c r="O7" s="144">
        <f>SUM(G7:N7)</f>
        <v>0</v>
      </c>
      <c r="P7" s="144"/>
      <c r="Q7" s="144"/>
      <c r="R7" s="144"/>
      <c r="S7" s="144">
        <v>11989</v>
      </c>
      <c r="T7" s="144"/>
      <c r="U7" s="144"/>
      <c r="V7" s="144"/>
      <c r="W7" s="144">
        <v>13602</v>
      </c>
      <c r="X7" s="144"/>
      <c r="Y7" s="144"/>
      <c r="Z7" s="144"/>
      <c r="AA7" s="144">
        <f>SUM(S7:Z7)</f>
        <v>25591</v>
      </c>
      <c r="AB7" s="144"/>
      <c r="AC7" s="144"/>
      <c r="AD7" s="144"/>
      <c r="AE7" s="144">
        <v>4964</v>
      </c>
      <c r="AF7" s="144"/>
      <c r="AG7" s="144"/>
      <c r="AH7" s="144"/>
      <c r="AI7" s="150">
        <v>5488</v>
      </c>
      <c r="AJ7" s="150"/>
      <c r="AK7" s="150"/>
      <c r="AL7" s="150"/>
      <c r="AM7" s="149">
        <f>SUM(AE7:AL7)</f>
        <v>10452</v>
      </c>
      <c r="AN7" s="149"/>
      <c r="AO7" s="149"/>
      <c r="AP7" s="149"/>
      <c r="AQ7" s="144">
        <v>28431</v>
      </c>
      <c r="AR7" s="144"/>
      <c r="AS7" s="144"/>
      <c r="AT7" s="144"/>
    </row>
    <row r="8" spans="1:46" ht="30" hidden="1" customHeight="1" outlineLevel="1">
      <c r="A8" s="49" t="s">
        <v>60</v>
      </c>
      <c r="B8" s="11"/>
      <c r="C8" s="11"/>
      <c r="D8" s="11"/>
      <c r="E8" s="11"/>
      <c r="F8" s="48"/>
      <c r="G8" s="146"/>
      <c r="H8" s="144"/>
      <c r="I8" s="144"/>
      <c r="J8" s="144"/>
      <c r="K8" s="144"/>
      <c r="L8" s="144"/>
      <c r="M8" s="144"/>
      <c r="N8" s="144"/>
      <c r="O8" s="144">
        <f>SUM(G8:N8)</f>
        <v>0</v>
      </c>
      <c r="P8" s="144"/>
      <c r="Q8" s="144"/>
      <c r="R8" s="144"/>
      <c r="S8" s="144">
        <v>12053</v>
      </c>
      <c r="T8" s="144"/>
      <c r="U8" s="144"/>
      <c r="V8" s="144"/>
      <c r="W8" s="144">
        <v>12980</v>
      </c>
      <c r="X8" s="144"/>
      <c r="Y8" s="144"/>
      <c r="Z8" s="144"/>
      <c r="AA8" s="144">
        <f>SUM(S8:Z8)</f>
        <v>25033</v>
      </c>
      <c r="AB8" s="144"/>
      <c r="AC8" s="144"/>
      <c r="AD8" s="144"/>
      <c r="AE8" s="144">
        <v>4964</v>
      </c>
      <c r="AF8" s="144"/>
      <c r="AG8" s="144"/>
      <c r="AH8" s="144"/>
      <c r="AI8" s="150">
        <v>5467</v>
      </c>
      <c r="AJ8" s="150"/>
      <c r="AK8" s="150"/>
      <c r="AL8" s="150"/>
      <c r="AM8" s="149">
        <f>SUM(AE8:AL8)</f>
        <v>10431</v>
      </c>
      <c r="AN8" s="149"/>
      <c r="AO8" s="149"/>
      <c r="AP8" s="149"/>
      <c r="AQ8" s="144">
        <v>27898</v>
      </c>
      <c r="AR8" s="144"/>
      <c r="AS8" s="144"/>
      <c r="AT8" s="144"/>
    </row>
    <row r="9" spans="1:46" ht="30" hidden="1" customHeight="1" outlineLevel="1">
      <c r="A9" s="49" t="s">
        <v>59</v>
      </c>
      <c r="B9" s="11"/>
      <c r="C9" s="11"/>
      <c r="D9" s="11"/>
      <c r="E9" s="11"/>
      <c r="F9" s="48"/>
      <c r="G9" s="146">
        <v>17440</v>
      </c>
      <c r="H9" s="144"/>
      <c r="I9" s="144"/>
      <c r="J9" s="144"/>
      <c r="K9" s="144">
        <v>17108</v>
      </c>
      <c r="L9" s="144"/>
      <c r="M9" s="144"/>
      <c r="N9" s="144"/>
      <c r="O9" s="144">
        <f>SUM(G9:N9)</f>
        <v>34548</v>
      </c>
      <c r="P9" s="144"/>
      <c r="Q9" s="144"/>
      <c r="R9" s="144"/>
      <c r="S9" s="144">
        <v>12053</v>
      </c>
      <c r="T9" s="144"/>
      <c r="U9" s="144"/>
      <c r="V9" s="144"/>
      <c r="W9" s="144">
        <v>12980</v>
      </c>
      <c r="X9" s="144"/>
      <c r="Y9" s="144"/>
      <c r="Z9" s="144"/>
      <c r="AA9" s="144">
        <f>SUM(S9:Z9)</f>
        <v>25033</v>
      </c>
      <c r="AB9" s="144"/>
      <c r="AC9" s="144"/>
      <c r="AD9" s="144"/>
      <c r="AE9" s="144">
        <v>4964</v>
      </c>
      <c r="AF9" s="144"/>
      <c r="AG9" s="144"/>
      <c r="AH9" s="144"/>
      <c r="AI9" s="150">
        <v>5467</v>
      </c>
      <c r="AJ9" s="150"/>
      <c r="AK9" s="150"/>
      <c r="AL9" s="150"/>
      <c r="AM9" s="149">
        <f>SUM(AE9:AL9)</f>
        <v>10431</v>
      </c>
      <c r="AN9" s="149"/>
      <c r="AO9" s="149"/>
      <c r="AP9" s="149"/>
      <c r="AQ9" s="144">
        <v>27440</v>
      </c>
      <c r="AR9" s="144"/>
      <c r="AS9" s="144"/>
      <c r="AT9" s="144"/>
    </row>
    <row r="10" spans="1:46" ht="30" hidden="1" customHeight="1" outlineLevel="1">
      <c r="A10" s="49" t="s">
        <v>58</v>
      </c>
      <c r="B10" s="11"/>
      <c r="C10" s="11"/>
      <c r="D10" s="11"/>
      <c r="E10" s="11"/>
      <c r="F10" s="48"/>
      <c r="G10" s="146">
        <v>17440</v>
      </c>
      <c r="H10" s="144"/>
      <c r="I10" s="144"/>
      <c r="J10" s="144"/>
      <c r="K10" s="144">
        <v>17108</v>
      </c>
      <c r="L10" s="144"/>
      <c r="M10" s="144"/>
      <c r="N10" s="144"/>
      <c r="O10" s="144">
        <f>SUM(G10:N10)</f>
        <v>34548</v>
      </c>
      <c r="P10" s="144"/>
      <c r="Q10" s="144"/>
      <c r="R10" s="144"/>
      <c r="S10" s="144">
        <v>11802</v>
      </c>
      <c r="T10" s="144"/>
      <c r="U10" s="144"/>
      <c r="V10" s="144"/>
      <c r="W10" s="144">
        <v>12606</v>
      </c>
      <c r="X10" s="144"/>
      <c r="Y10" s="144"/>
      <c r="Z10" s="144"/>
      <c r="AA10" s="144">
        <f>SUM(S10:Z10)</f>
        <v>24408</v>
      </c>
      <c r="AB10" s="144"/>
      <c r="AC10" s="144"/>
      <c r="AD10" s="144"/>
      <c r="AE10" s="144">
        <v>4938</v>
      </c>
      <c r="AF10" s="144"/>
      <c r="AG10" s="144"/>
      <c r="AH10" s="144"/>
      <c r="AI10" s="150">
        <v>5465</v>
      </c>
      <c r="AJ10" s="150"/>
      <c r="AK10" s="150"/>
      <c r="AL10" s="150"/>
      <c r="AM10" s="149">
        <f>SUM(AE10:AL10)</f>
        <v>10403</v>
      </c>
      <c r="AN10" s="149"/>
      <c r="AO10" s="149"/>
      <c r="AP10" s="149"/>
      <c r="AQ10" s="144">
        <v>26890</v>
      </c>
      <c r="AR10" s="144"/>
      <c r="AS10" s="144"/>
      <c r="AT10" s="144"/>
    </row>
    <row r="11" spans="1:46" ht="30" hidden="1" customHeight="1" outlineLevel="1">
      <c r="A11" s="49" t="s">
        <v>100</v>
      </c>
      <c r="B11" s="11"/>
      <c r="C11" s="11"/>
      <c r="D11" s="11"/>
      <c r="E11" s="11"/>
      <c r="F11" s="48"/>
      <c r="G11" s="146">
        <v>17440</v>
      </c>
      <c r="H11" s="144"/>
      <c r="I11" s="144"/>
      <c r="J11" s="144"/>
      <c r="K11" s="144">
        <v>17108</v>
      </c>
      <c r="L11" s="144"/>
      <c r="M11" s="144"/>
      <c r="N11" s="144"/>
      <c r="O11" s="144">
        <f>SUM(G11:N11)</f>
        <v>34548</v>
      </c>
      <c r="P11" s="144"/>
      <c r="Q11" s="144"/>
      <c r="R11" s="144"/>
      <c r="S11" s="144">
        <v>11413</v>
      </c>
      <c r="T11" s="144"/>
      <c r="U11" s="144"/>
      <c r="V11" s="144"/>
      <c r="W11" s="144">
        <v>12221</v>
      </c>
      <c r="X11" s="144"/>
      <c r="Y11" s="144"/>
      <c r="Z11" s="144"/>
      <c r="AA11" s="144">
        <f>SUM(S11:Z11)</f>
        <v>23634</v>
      </c>
      <c r="AB11" s="144"/>
      <c r="AC11" s="144"/>
      <c r="AD11" s="144"/>
      <c r="AE11" s="144">
        <v>4956</v>
      </c>
      <c r="AF11" s="144"/>
      <c r="AG11" s="144"/>
      <c r="AH11" s="144"/>
      <c r="AI11" s="150">
        <v>5403</v>
      </c>
      <c r="AJ11" s="150"/>
      <c r="AK11" s="150"/>
      <c r="AL11" s="150"/>
      <c r="AM11" s="149">
        <f>SUM(AE11:AL11)</f>
        <v>10359</v>
      </c>
      <c r="AN11" s="149"/>
      <c r="AO11" s="149"/>
      <c r="AP11" s="149"/>
      <c r="AQ11" s="144">
        <v>26377</v>
      </c>
      <c r="AR11" s="144"/>
      <c r="AS11" s="144"/>
      <c r="AT11" s="144"/>
    </row>
    <row r="12" spans="1:46" ht="30" hidden="1" customHeight="1" outlineLevel="1">
      <c r="A12" s="49" t="s">
        <v>98</v>
      </c>
      <c r="B12" s="11"/>
      <c r="C12" s="11"/>
      <c r="D12" s="11"/>
      <c r="E12" s="11"/>
      <c r="F12" s="48"/>
      <c r="G12" s="146">
        <v>11600</v>
      </c>
      <c r="H12" s="144"/>
      <c r="I12" s="144"/>
      <c r="J12" s="144"/>
      <c r="K12" s="144">
        <v>17108</v>
      </c>
      <c r="L12" s="144"/>
      <c r="M12" s="144"/>
      <c r="N12" s="144"/>
      <c r="O12" s="144">
        <f>SUM(G12:N12)</f>
        <v>28708</v>
      </c>
      <c r="P12" s="144"/>
      <c r="Q12" s="144"/>
      <c r="R12" s="144"/>
      <c r="S12" s="144">
        <v>11285</v>
      </c>
      <c r="T12" s="144"/>
      <c r="U12" s="144"/>
      <c r="V12" s="144"/>
      <c r="W12" s="144">
        <v>12036</v>
      </c>
      <c r="X12" s="144"/>
      <c r="Y12" s="144"/>
      <c r="Z12" s="144"/>
      <c r="AA12" s="144">
        <f>SUM(S12:Z12)</f>
        <v>23321</v>
      </c>
      <c r="AB12" s="144"/>
      <c r="AC12" s="144"/>
      <c r="AD12" s="144"/>
      <c r="AE12" s="144">
        <v>4982</v>
      </c>
      <c r="AF12" s="144"/>
      <c r="AG12" s="144"/>
      <c r="AH12" s="144"/>
      <c r="AI12" s="150">
        <v>5402</v>
      </c>
      <c r="AJ12" s="150"/>
      <c r="AK12" s="150"/>
      <c r="AL12" s="150"/>
      <c r="AM12" s="149">
        <f>SUM(AE12:AL12)</f>
        <v>10384</v>
      </c>
      <c r="AN12" s="149"/>
      <c r="AO12" s="149"/>
      <c r="AP12" s="149"/>
      <c r="AQ12" s="144">
        <v>25921</v>
      </c>
      <c r="AR12" s="144"/>
      <c r="AS12" s="144"/>
      <c r="AT12" s="144"/>
    </row>
    <row r="13" spans="1:46" ht="30" hidden="1" customHeight="1" outlineLevel="1">
      <c r="A13" s="49" t="s">
        <v>56</v>
      </c>
      <c r="B13" s="11"/>
      <c r="C13" s="11"/>
      <c r="D13" s="11"/>
      <c r="E13" s="11"/>
      <c r="F13" s="48"/>
      <c r="G13" s="146">
        <v>11600</v>
      </c>
      <c r="H13" s="144"/>
      <c r="I13" s="144"/>
      <c r="J13" s="144"/>
      <c r="K13" s="144">
        <v>17108</v>
      </c>
      <c r="L13" s="144"/>
      <c r="M13" s="144"/>
      <c r="N13" s="144"/>
      <c r="O13" s="144">
        <f>SUM(G13:N13)</f>
        <v>28708</v>
      </c>
      <c r="P13" s="144"/>
      <c r="Q13" s="144"/>
      <c r="R13" s="144"/>
      <c r="S13" s="144">
        <v>11154</v>
      </c>
      <c r="T13" s="144"/>
      <c r="U13" s="144"/>
      <c r="V13" s="144"/>
      <c r="W13" s="144">
        <v>11780</v>
      </c>
      <c r="X13" s="144"/>
      <c r="Y13" s="144"/>
      <c r="Z13" s="144"/>
      <c r="AA13" s="144">
        <f>SUM(S13:Z13)</f>
        <v>22934</v>
      </c>
      <c r="AB13" s="144"/>
      <c r="AC13" s="144"/>
      <c r="AD13" s="144"/>
      <c r="AE13" s="144">
        <v>4960</v>
      </c>
      <c r="AF13" s="144"/>
      <c r="AG13" s="144"/>
      <c r="AH13" s="144"/>
      <c r="AI13" s="150">
        <v>5319</v>
      </c>
      <c r="AJ13" s="150"/>
      <c r="AK13" s="150"/>
      <c r="AL13" s="150"/>
      <c r="AM13" s="149">
        <f>SUM(AE13:AL13)</f>
        <v>10279</v>
      </c>
      <c r="AN13" s="149"/>
      <c r="AO13" s="149"/>
      <c r="AP13" s="149"/>
      <c r="AQ13" s="144">
        <v>25427</v>
      </c>
      <c r="AR13" s="144"/>
      <c r="AS13" s="144"/>
      <c r="AT13" s="144"/>
    </row>
    <row r="14" spans="1:46" ht="30" hidden="1" customHeight="1" outlineLevel="1">
      <c r="A14" s="49" t="s">
        <v>96</v>
      </c>
      <c r="B14" s="49"/>
      <c r="C14" s="49"/>
      <c r="D14" s="49"/>
      <c r="E14" s="49"/>
      <c r="F14" s="123"/>
      <c r="G14" s="146">
        <v>24005</v>
      </c>
      <c r="H14" s="144"/>
      <c r="I14" s="144"/>
      <c r="J14" s="144"/>
      <c r="K14" s="46" t="s">
        <v>142</v>
      </c>
      <c r="L14" s="46"/>
      <c r="M14" s="46"/>
      <c r="N14" s="46"/>
      <c r="O14" s="144">
        <f>SUM(G14:N14)</f>
        <v>24005</v>
      </c>
      <c r="P14" s="144"/>
      <c r="Q14" s="144"/>
      <c r="R14" s="144"/>
      <c r="S14" s="144">
        <v>22559</v>
      </c>
      <c r="T14" s="144"/>
      <c r="U14" s="144"/>
      <c r="V14" s="144"/>
      <c r="W14" s="46" t="s">
        <v>142</v>
      </c>
      <c r="X14" s="46"/>
      <c r="Y14" s="46"/>
      <c r="Z14" s="46"/>
      <c r="AA14" s="144">
        <f>SUM(S14:Z14)</f>
        <v>22559</v>
      </c>
      <c r="AB14" s="144"/>
      <c r="AC14" s="144"/>
      <c r="AD14" s="144"/>
      <c r="AE14" s="144">
        <f>4947+5297</f>
        <v>10244</v>
      </c>
      <c r="AF14" s="144"/>
      <c r="AG14" s="144"/>
      <c r="AH14" s="144"/>
      <c r="AI14" s="46" t="s">
        <v>142</v>
      </c>
      <c r="AJ14" s="46"/>
      <c r="AK14" s="46"/>
      <c r="AL14" s="46"/>
      <c r="AM14" s="149">
        <f>SUM(AE14:AL14)</f>
        <v>10244</v>
      </c>
      <c r="AN14" s="149"/>
      <c r="AO14" s="149"/>
      <c r="AP14" s="149"/>
      <c r="AQ14" s="144">
        <v>25921</v>
      </c>
      <c r="AR14" s="144"/>
      <c r="AS14" s="144"/>
      <c r="AT14" s="144"/>
    </row>
    <row r="15" spans="1:46" ht="30" hidden="1" customHeight="1" outlineLevel="1">
      <c r="A15" s="49" t="s">
        <v>95</v>
      </c>
      <c r="B15" s="49"/>
      <c r="C15" s="49"/>
      <c r="D15" s="49"/>
      <c r="E15" s="49"/>
      <c r="F15" s="123"/>
      <c r="G15" s="146">
        <v>24005</v>
      </c>
      <c r="H15" s="144"/>
      <c r="I15" s="144"/>
      <c r="J15" s="144"/>
      <c r="K15" s="46" t="s">
        <v>142</v>
      </c>
      <c r="L15" s="46"/>
      <c r="M15" s="46"/>
      <c r="N15" s="46"/>
      <c r="O15" s="144">
        <f>SUM(G15:N15)</f>
        <v>24005</v>
      </c>
      <c r="P15" s="144"/>
      <c r="Q15" s="144"/>
      <c r="R15" s="144"/>
      <c r="S15" s="144">
        <v>21971</v>
      </c>
      <c r="T15" s="144"/>
      <c r="U15" s="144"/>
      <c r="V15" s="144"/>
      <c r="W15" s="46" t="s">
        <v>142</v>
      </c>
      <c r="X15" s="46"/>
      <c r="Y15" s="46"/>
      <c r="Z15" s="46"/>
      <c r="AA15" s="144">
        <f>SUM(S15:Z15)</f>
        <v>21971</v>
      </c>
      <c r="AB15" s="144"/>
      <c r="AC15" s="144"/>
      <c r="AD15" s="144"/>
      <c r="AE15" s="144">
        <f>4916+5291</f>
        <v>10207</v>
      </c>
      <c r="AF15" s="144"/>
      <c r="AG15" s="144"/>
      <c r="AH15" s="144"/>
      <c r="AI15" s="46" t="s">
        <v>142</v>
      </c>
      <c r="AJ15" s="46"/>
      <c r="AK15" s="46"/>
      <c r="AL15" s="46"/>
      <c r="AM15" s="149">
        <f>SUM(AE15:AL15)</f>
        <v>10207</v>
      </c>
      <c r="AN15" s="149"/>
      <c r="AO15" s="149"/>
      <c r="AP15" s="149"/>
      <c r="AQ15" s="144">
        <v>25427</v>
      </c>
      <c r="AR15" s="144"/>
      <c r="AS15" s="144"/>
      <c r="AT15" s="144"/>
    </row>
    <row r="16" spans="1:46" ht="30" customHeight="1" collapsed="1">
      <c r="A16" s="49" t="s">
        <v>128</v>
      </c>
      <c r="B16" s="49"/>
      <c r="C16" s="49"/>
      <c r="D16" s="49"/>
      <c r="E16" s="49"/>
      <c r="F16" s="123"/>
      <c r="G16" s="146">
        <v>24005</v>
      </c>
      <c r="H16" s="144"/>
      <c r="I16" s="144"/>
      <c r="J16" s="144"/>
      <c r="K16" s="46" t="s">
        <v>142</v>
      </c>
      <c r="L16" s="46"/>
      <c r="M16" s="46"/>
      <c r="N16" s="46"/>
      <c r="O16" s="144">
        <f>SUM(G16:N16)</f>
        <v>24005</v>
      </c>
      <c r="P16" s="144"/>
      <c r="Q16" s="144"/>
      <c r="R16" s="144"/>
      <c r="S16" s="144">
        <v>21521</v>
      </c>
      <c r="T16" s="144"/>
      <c r="U16" s="144"/>
      <c r="V16" s="144"/>
      <c r="W16" s="46" t="s">
        <v>142</v>
      </c>
      <c r="X16" s="46"/>
      <c r="Y16" s="46"/>
      <c r="Z16" s="46"/>
      <c r="AA16" s="144">
        <f>SUM(S16:Z16)</f>
        <v>21521</v>
      </c>
      <c r="AB16" s="144"/>
      <c r="AC16" s="144"/>
      <c r="AD16" s="144"/>
      <c r="AE16" s="144">
        <v>10127</v>
      </c>
      <c r="AF16" s="144"/>
      <c r="AG16" s="144"/>
      <c r="AH16" s="144"/>
      <c r="AI16" s="46" t="s">
        <v>142</v>
      </c>
      <c r="AJ16" s="46"/>
      <c r="AK16" s="46"/>
      <c r="AL16" s="46"/>
      <c r="AM16" s="148">
        <f>SUM(AE16:AL16)</f>
        <v>10127</v>
      </c>
      <c r="AN16" s="148"/>
      <c r="AO16" s="148"/>
      <c r="AP16" s="148"/>
      <c r="AQ16" s="144">
        <v>24922</v>
      </c>
      <c r="AR16" s="144"/>
      <c r="AS16" s="144"/>
      <c r="AT16" s="144"/>
    </row>
    <row r="17" spans="1:46" ht="30" customHeight="1">
      <c r="A17" s="49" t="s">
        <v>93</v>
      </c>
      <c r="B17" s="49"/>
      <c r="C17" s="49"/>
      <c r="D17" s="49"/>
      <c r="E17" s="49"/>
      <c r="F17" s="123"/>
      <c r="G17" s="146">
        <v>24005</v>
      </c>
      <c r="H17" s="144"/>
      <c r="I17" s="144"/>
      <c r="J17" s="144"/>
      <c r="K17" s="131" t="s">
        <v>142</v>
      </c>
      <c r="L17" s="131"/>
      <c r="M17" s="131"/>
      <c r="N17" s="131"/>
      <c r="O17" s="144">
        <f>SUM(G17:N17)</f>
        <v>24005</v>
      </c>
      <c r="P17" s="144"/>
      <c r="Q17" s="144"/>
      <c r="R17" s="144"/>
      <c r="S17" s="144">
        <v>21184</v>
      </c>
      <c r="T17" s="144"/>
      <c r="U17" s="144"/>
      <c r="V17" s="144"/>
      <c r="W17" s="46" t="s">
        <v>142</v>
      </c>
      <c r="X17" s="46"/>
      <c r="Y17" s="46"/>
      <c r="Z17" s="46"/>
      <c r="AA17" s="144">
        <f>SUM(S17:Z17)</f>
        <v>21184</v>
      </c>
      <c r="AB17" s="144"/>
      <c r="AC17" s="144"/>
      <c r="AD17" s="144"/>
      <c r="AE17" s="144">
        <v>10033</v>
      </c>
      <c r="AF17" s="144"/>
      <c r="AG17" s="144"/>
      <c r="AH17" s="144"/>
      <c r="AI17" s="46" t="s">
        <v>142</v>
      </c>
      <c r="AJ17" s="46"/>
      <c r="AK17" s="46"/>
      <c r="AL17" s="46"/>
      <c r="AM17" s="145">
        <f>SUM(AE17:AL17)</f>
        <v>10033</v>
      </c>
      <c r="AN17" s="145"/>
      <c r="AO17" s="145"/>
      <c r="AP17" s="145"/>
      <c r="AQ17" s="144"/>
      <c r="AR17" s="144"/>
      <c r="AS17" s="144"/>
      <c r="AT17" s="144"/>
    </row>
    <row r="18" spans="1:46" ht="30" customHeight="1">
      <c r="A18" s="49" t="s">
        <v>91</v>
      </c>
      <c r="B18" s="49"/>
      <c r="C18" s="49"/>
      <c r="D18" s="49"/>
      <c r="E18" s="49"/>
      <c r="F18" s="123"/>
      <c r="G18" s="146">
        <v>24005</v>
      </c>
      <c r="H18" s="144"/>
      <c r="I18" s="144"/>
      <c r="J18" s="144"/>
      <c r="K18" s="131" t="s">
        <v>142</v>
      </c>
      <c r="L18" s="131"/>
      <c r="M18" s="131"/>
      <c r="N18" s="131"/>
      <c r="O18" s="144">
        <f>SUM(G18:N18)</f>
        <v>24005</v>
      </c>
      <c r="P18" s="144"/>
      <c r="Q18" s="144"/>
      <c r="R18" s="144"/>
      <c r="S18" s="144">
        <v>20721</v>
      </c>
      <c r="T18" s="144"/>
      <c r="U18" s="144"/>
      <c r="V18" s="144"/>
      <c r="W18" s="46" t="s">
        <v>142</v>
      </c>
      <c r="X18" s="46"/>
      <c r="Y18" s="46"/>
      <c r="Z18" s="46"/>
      <c r="AA18" s="144">
        <f>SUM(S18:Z18)</f>
        <v>20721</v>
      </c>
      <c r="AB18" s="144"/>
      <c r="AC18" s="144"/>
      <c r="AD18" s="144"/>
      <c r="AE18" s="144">
        <v>10034</v>
      </c>
      <c r="AF18" s="144"/>
      <c r="AG18" s="144"/>
      <c r="AH18" s="144"/>
      <c r="AI18" s="131" t="s">
        <v>142</v>
      </c>
      <c r="AJ18" s="131"/>
      <c r="AK18" s="131"/>
      <c r="AL18" s="131"/>
      <c r="AM18" s="145">
        <f>SUM(AE18:AL18)</f>
        <v>10034</v>
      </c>
      <c r="AN18" s="145"/>
      <c r="AO18" s="145"/>
      <c r="AP18" s="145"/>
      <c r="AQ18" s="147"/>
      <c r="AR18" s="147"/>
      <c r="AS18" s="147"/>
      <c r="AT18" s="147"/>
    </row>
    <row r="19" spans="1:46" ht="30" customHeight="1">
      <c r="A19" s="49" t="s">
        <v>90</v>
      </c>
      <c r="B19" s="49"/>
      <c r="C19" s="49"/>
      <c r="D19" s="49"/>
      <c r="E19" s="49"/>
      <c r="F19" s="123"/>
      <c r="G19" s="146">
        <v>24005</v>
      </c>
      <c r="H19" s="144"/>
      <c r="I19" s="144"/>
      <c r="J19" s="144"/>
      <c r="K19" s="131" t="s">
        <v>142</v>
      </c>
      <c r="L19" s="131"/>
      <c r="M19" s="131"/>
      <c r="N19" s="131"/>
      <c r="O19" s="144">
        <f>SUM(G19:N19)</f>
        <v>24005</v>
      </c>
      <c r="P19" s="144"/>
      <c r="Q19" s="144"/>
      <c r="R19" s="144"/>
      <c r="S19" s="144">
        <v>20130</v>
      </c>
      <c r="T19" s="144"/>
      <c r="U19" s="144"/>
      <c r="V19" s="144"/>
      <c r="W19" s="46" t="s">
        <v>142</v>
      </c>
      <c r="X19" s="46"/>
      <c r="Y19" s="46"/>
      <c r="Z19" s="46"/>
      <c r="AA19" s="144">
        <f>SUM(S19:Z19)</f>
        <v>20130</v>
      </c>
      <c r="AB19" s="144"/>
      <c r="AC19" s="144"/>
      <c r="AD19" s="144"/>
      <c r="AE19" s="144">
        <v>9972</v>
      </c>
      <c r="AF19" s="144"/>
      <c r="AG19" s="144"/>
      <c r="AH19" s="144"/>
      <c r="AI19" s="46" t="s">
        <v>142</v>
      </c>
      <c r="AJ19" s="46"/>
      <c r="AK19" s="46"/>
      <c r="AL19" s="46"/>
      <c r="AM19" s="145">
        <f>SUM(AE19:AL19)</f>
        <v>9972</v>
      </c>
      <c r="AN19" s="145"/>
      <c r="AO19" s="145"/>
      <c r="AP19" s="145"/>
      <c r="AQ19" s="144"/>
      <c r="AR19" s="144"/>
      <c r="AS19" s="144"/>
      <c r="AT19" s="144"/>
    </row>
    <row r="20" spans="1:46" ht="30" customHeight="1">
      <c r="A20" s="49" t="s">
        <v>89</v>
      </c>
      <c r="B20" s="49"/>
      <c r="C20" s="49"/>
      <c r="D20" s="49"/>
      <c r="E20" s="49"/>
      <c r="F20" s="123"/>
      <c r="G20" s="146">
        <v>24005</v>
      </c>
      <c r="H20" s="144"/>
      <c r="I20" s="144"/>
      <c r="J20" s="144"/>
      <c r="K20" s="131" t="s">
        <v>142</v>
      </c>
      <c r="L20" s="131"/>
      <c r="M20" s="131"/>
      <c r="N20" s="131"/>
      <c r="O20" s="144">
        <v>24005</v>
      </c>
      <c r="P20" s="144"/>
      <c r="Q20" s="144"/>
      <c r="R20" s="144"/>
      <c r="S20" s="144">
        <v>19536</v>
      </c>
      <c r="T20" s="144"/>
      <c r="U20" s="144"/>
      <c r="V20" s="144"/>
      <c r="W20" s="46" t="s">
        <v>142</v>
      </c>
      <c r="X20" s="46"/>
      <c r="Y20" s="46"/>
      <c r="Z20" s="46"/>
      <c r="AA20" s="144">
        <v>19536</v>
      </c>
      <c r="AB20" s="144"/>
      <c r="AC20" s="144"/>
      <c r="AD20" s="144"/>
      <c r="AE20" s="144">
        <v>9865</v>
      </c>
      <c r="AF20" s="144"/>
      <c r="AG20" s="144"/>
      <c r="AH20" s="144"/>
      <c r="AI20" s="46" t="s">
        <v>142</v>
      </c>
      <c r="AJ20" s="46"/>
      <c r="AK20" s="46"/>
      <c r="AL20" s="46"/>
      <c r="AM20" s="145">
        <v>9865</v>
      </c>
      <c r="AN20" s="145"/>
      <c r="AO20" s="145"/>
      <c r="AP20" s="145"/>
      <c r="AQ20" s="144"/>
      <c r="AR20" s="144"/>
      <c r="AS20" s="144"/>
      <c r="AT20" s="144"/>
    </row>
    <row r="21" spans="1:46" ht="20.100000000000001" customHeight="1" thickBot="1">
      <c r="A21" s="45"/>
      <c r="B21" s="4"/>
      <c r="C21" s="4"/>
      <c r="D21" s="4"/>
      <c r="E21" s="4"/>
      <c r="F21" s="44"/>
      <c r="G21" s="128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27"/>
      <c r="AF21" s="127"/>
      <c r="AG21" s="127"/>
      <c r="AH21" s="127"/>
      <c r="AI21" s="101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</row>
    <row r="22" spans="1:46" ht="20.100000000000001" customHeight="1">
      <c r="A22" s="42" t="s">
        <v>141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1"/>
      <c r="AR22" s="1"/>
      <c r="AS22" s="1"/>
      <c r="AT22" s="1"/>
    </row>
    <row r="23" spans="1:46" ht="33" customHeight="1" thickBot="1">
      <c r="A23" s="42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1"/>
      <c r="AR23" s="1"/>
      <c r="AS23" s="1"/>
      <c r="AT23" s="1"/>
    </row>
    <row r="24" spans="1:46" ht="30" customHeight="1">
      <c r="A24" s="26" t="s">
        <v>148</v>
      </c>
      <c r="B24" s="27"/>
      <c r="C24" s="27"/>
      <c r="D24" s="27"/>
      <c r="E24" s="27"/>
      <c r="F24" s="27"/>
      <c r="G24" s="25" t="s">
        <v>147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6"/>
      <c r="S24" s="118" t="s">
        <v>146</v>
      </c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2"/>
      <c r="AE24" s="118" t="s">
        <v>145</v>
      </c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38"/>
      <c r="AR24" s="137"/>
      <c r="AS24" s="137"/>
      <c r="AT24" s="137"/>
    </row>
    <row r="25" spans="1:46" ht="30" customHeight="1">
      <c r="A25" s="117"/>
      <c r="B25" s="56"/>
      <c r="C25" s="56"/>
      <c r="D25" s="56"/>
      <c r="E25" s="56"/>
      <c r="F25" s="56"/>
      <c r="G25" s="115" t="s">
        <v>144</v>
      </c>
      <c r="H25" s="140"/>
      <c r="I25" s="140"/>
      <c r="J25" s="139"/>
      <c r="K25" s="115" t="s">
        <v>143</v>
      </c>
      <c r="L25" s="140"/>
      <c r="M25" s="140"/>
      <c r="N25" s="139"/>
      <c r="O25" s="115" t="s">
        <v>131</v>
      </c>
      <c r="P25" s="140"/>
      <c r="Q25" s="140"/>
      <c r="R25" s="139"/>
      <c r="S25" s="115" t="s">
        <v>144</v>
      </c>
      <c r="T25" s="140"/>
      <c r="U25" s="140"/>
      <c r="V25" s="139"/>
      <c r="W25" s="115" t="s">
        <v>143</v>
      </c>
      <c r="X25" s="140"/>
      <c r="Y25" s="140"/>
      <c r="Z25" s="139"/>
      <c r="AA25" s="115" t="s">
        <v>131</v>
      </c>
      <c r="AB25" s="140"/>
      <c r="AC25" s="140"/>
      <c r="AD25" s="139"/>
      <c r="AE25" s="115" t="s">
        <v>144</v>
      </c>
      <c r="AF25" s="140"/>
      <c r="AG25" s="140"/>
      <c r="AH25" s="139"/>
      <c r="AI25" s="115" t="s">
        <v>143</v>
      </c>
      <c r="AJ25" s="140"/>
      <c r="AK25" s="140"/>
      <c r="AL25" s="139"/>
      <c r="AM25" s="115" t="s">
        <v>131</v>
      </c>
      <c r="AN25" s="140"/>
      <c r="AO25" s="140"/>
      <c r="AP25" s="139"/>
      <c r="AQ25" s="138"/>
      <c r="AR25" s="137"/>
      <c r="AS25" s="137"/>
      <c r="AT25" s="137"/>
    </row>
    <row r="26" spans="1:46" ht="20.100000000000001" customHeight="1">
      <c r="A26" s="41"/>
      <c r="B26" s="41"/>
      <c r="C26" s="41"/>
      <c r="D26" s="41"/>
      <c r="E26" s="41"/>
      <c r="F26" s="55"/>
      <c r="G26" s="1"/>
      <c r="H26" s="136"/>
      <c r="I26" s="136"/>
      <c r="J26" s="136"/>
      <c r="K26" s="113"/>
      <c r="L26" s="113"/>
      <c r="M26" s="113"/>
      <c r="N26" s="41"/>
      <c r="O26" s="41"/>
      <c r="P26" s="41"/>
      <c r="Q26" s="41"/>
      <c r="R26" s="113"/>
      <c r="S26" s="41"/>
      <c r="T26" s="41"/>
      <c r="U26" s="41"/>
      <c r="V26" s="41"/>
      <c r="W26" s="113"/>
      <c r="X26" s="41"/>
      <c r="Y26" s="41"/>
      <c r="Z26" s="41"/>
      <c r="AA26" s="1"/>
      <c r="AB26" s="41"/>
      <c r="AC26" s="113"/>
      <c r="AD26" s="41"/>
      <c r="AE26" s="41"/>
      <c r="AF26" s="41"/>
      <c r="AG26" s="41"/>
      <c r="AH26" s="41"/>
      <c r="AI26" s="41"/>
      <c r="AJ26" s="41"/>
      <c r="AK26" s="41"/>
      <c r="AL26" s="41"/>
      <c r="AM26" s="113"/>
      <c r="AN26" s="113"/>
      <c r="AO26" s="113"/>
      <c r="AP26" s="113"/>
      <c r="AQ26" s="1"/>
      <c r="AR26" s="1"/>
      <c r="AS26" s="1"/>
      <c r="AT26" s="1"/>
    </row>
    <row r="27" spans="1:46" ht="30" hidden="1" customHeight="1" outlineLevel="1">
      <c r="A27" s="49" t="s">
        <v>61</v>
      </c>
      <c r="B27" s="11"/>
      <c r="C27" s="11"/>
      <c r="D27" s="11"/>
      <c r="E27" s="11"/>
      <c r="F27" s="48"/>
      <c r="G27" s="133">
        <v>1937304</v>
      </c>
      <c r="H27" s="132"/>
      <c r="I27" s="132"/>
      <c r="J27" s="132"/>
      <c r="K27" s="132">
        <v>1867782</v>
      </c>
      <c r="L27" s="132"/>
      <c r="M27" s="132"/>
      <c r="N27" s="132"/>
      <c r="O27" s="132">
        <f>SUM(G27:N27)</f>
        <v>3805086</v>
      </c>
      <c r="P27" s="132"/>
      <c r="Q27" s="132"/>
      <c r="R27" s="132"/>
      <c r="S27" s="132">
        <v>1467049</v>
      </c>
      <c r="T27" s="132"/>
      <c r="U27" s="132"/>
      <c r="V27" s="132"/>
      <c r="W27" s="132">
        <v>1527812</v>
      </c>
      <c r="X27" s="132"/>
      <c r="Y27" s="132"/>
      <c r="Z27" s="132"/>
      <c r="AA27" s="135">
        <f>SUM(S27:Z27)</f>
        <v>2994861</v>
      </c>
      <c r="AB27" s="135"/>
      <c r="AC27" s="135"/>
      <c r="AD27" s="135"/>
      <c r="AE27" s="129">
        <f>ROUND(S27/G27,4)*100</f>
        <v>75.73</v>
      </c>
      <c r="AF27" s="129"/>
      <c r="AG27" s="129"/>
      <c r="AH27" s="129"/>
      <c r="AI27" s="129">
        <f>ROUND(W27/K27,4)*100</f>
        <v>81.8</v>
      </c>
      <c r="AJ27" s="129"/>
      <c r="AK27" s="129"/>
      <c r="AL27" s="129"/>
      <c r="AM27" s="129">
        <f>ROUND(AA27/O27,4)*100</f>
        <v>78.710000000000008</v>
      </c>
      <c r="AN27" s="129"/>
      <c r="AO27" s="129"/>
      <c r="AP27" s="129"/>
      <c r="AQ27" s="1"/>
      <c r="AR27" s="1"/>
      <c r="AS27" s="1"/>
      <c r="AT27" s="1"/>
    </row>
    <row r="28" spans="1:46" ht="30" hidden="1" customHeight="1" outlineLevel="1">
      <c r="A28" s="49" t="s">
        <v>60</v>
      </c>
      <c r="B28" s="11"/>
      <c r="C28" s="11"/>
      <c r="D28" s="11"/>
      <c r="E28" s="11"/>
      <c r="F28" s="48"/>
      <c r="G28" s="133">
        <v>1862208</v>
      </c>
      <c r="H28" s="132"/>
      <c r="I28" s="132"/>
      <c r="J28" s="132"/>
      <c r="K28" s="132">
        <v>1839187</v>
      </c>
      <c r="L28" s="132"/>
      <c r="M28" s="132"/>
      <c r="N28" s="132"/>
      <c r="O28" s="132">
        <f>SUM(G28:N28)</f>
        <v>3701395</v>
      </c>
      <c r="P28" s="132"/>
      <c r="Q28" s="132"/>
      <c r="R28" s="132"/>
      <c r="S28" s="132">
        <v>1403096</v>
      </c>
      <c r="T28" s="132"/>
      <c r="U28" s="132"/>
      <c r="V28" s="132"/>
      <c r="W28" s="132">
        <v>1513550</v>
      </c>
      <c r="X28" s="132"/>
      <c r="Y28" s="132"/>
      <c r="Z28" s="132"/>
      <c r="AA28" s="135">
        <f>SUM(S28:Z28)</f>
        <v>2916646</v>
      </c>
      <c r="AB28" s="135"/>
      <c r="AC28" s="135"/>
      <c r="AD28" s="135"/>
      <c r="AE28" s="129">
        <f>ROUND(S28/G28,4)*100</f>
        <v>75.349999999999994</v>
      </c>
      <c r="AF28" s="129"/>
      <c r="AG28" s="129"/>
      <c r="AH28" s="129"/>
      <c r="AI28" s="129">
        <f>ROUND(W28/K28,4)*100</f>
        <v>82.289999999999992</v>
      </c>
      <c r="AJ28" s="129"/>
      <c r="AK28" s="129"/>
      <c r="AL28" s="129"/>
      <c r="AM28" s="129">
        <f>ROUND(AA28/O28,4)*100</f>
        <v>78.8</v>
      </c>
      <c r="AN28" s="129"/>
      <c r="AO28" s="129"/>
      <c r="AP28" s="129"/>
      <c r="AQ28" s="1"/>
      <c r="AR28" s="1"/>
      <c r="AS28" s="1"/>
      <c r="AT28" s="1"/>
    </row>
    <row r="29" spans="1:46" ht="30" hidden="1" customHeight="1" outlineLevel="1">
      <c r="A29" s="49" t="s">
        <v>59</v>
      </c>
      <c r="B29" s="11"/>
      <c r="C29" s="11"/>
      <c r="D29" s="11"/>
      <c r="E29" s="11"/>
      <c r="F29" s="48"/>
      <c r="G29" s="133">
        <v>1862208</v>
      </c>
      <c r="H29" s="132"/>
      <c r="I29" s="132"/>
      <c r="J29" s="132"/>
      <c r="K29" s="132">
        <v>1839187</v>
      </c>
      <c r="L29" s="132"/>
      <c r="M29" s="132"/>
      <c r="N29" s="132"/>
      <c r="O29" s="132">
        <f>SUM(G29:N29)</f>
        <v>3701395</v>
      </c>
      <c r="P29" s="132"/>
      <c r="Q29" s="132"/>
      <c r="R29" s="132"/>
      <c r="S29" s="132">
        <v>1403096</v>
      </c>
      <c r="T29" s="132"/>
      <c r="U29" s="132"/>
      <c r="V29" s="132"/>
      <c r="W29" s="132">
        <v>1513550</v>
      </c>
      <c r="X29" s="132"/>
      <c r="Y29" s="132"/>
      <c r="Z29" s="132"/>
      <c r="AA29" s="135">
        <f>SUM(S29:Z29)</f>
        <v>2916646</v>
      </c>
      <c r="AB29" s="135"/>
      <c r="AC29" s="135"/>
      <c r="AD29" s="135"/>
      <c r="AE29" s="129">
        <f>ROUND(S29/G29,4)*100</f>
        <v>75.349999999999994</v>
      </c>
      <c r="AF29" s="129"/>
      <c r="AG29" s="129"/>
      <c r="AH29" s="129"/>
      <c r="AI29" s="129">
        <f>ROUND(W29/K29,4)*100</f>
        <v>82.289999999999992</v>
      </c>
      <c r="AJ29" s="129"/>
      <c r="AK29" s="129"/>
      <c r="AL29" s="129"/>
      <c r="AM29" s="129">
        <f>ROUND(AA29/O29,4)*100</f>
        <v>78.8</v>
      </c>
      <c r="AN29" s="129"/>
      <c r="AO29" s="129"/>
      <c r="AP29" s="129"/>
      <c r="AQ29" s="1"/>
      <c r="AR29" s="1"/>
      <c r="AS29" s="1"/>
      <c r="AT29" s="1"/>
    </row>
    <row r="30" spans="1:46" ht="30" hidden="1" customHeight="1" outlineLevel="1">
      <c r="A30" s="49" t="s">
        <v>58</v>
      </c>
      <c r="B30" s="11"/>
      <c r="C30" s="11"/>
      <c r="D30" s="11"/>
      <c r="E30" s="11"/>
      <c r="F30" s="48"/>
      <c r="G30" s="133">
        <v>1869808</v>
      </c>
      <c r="H30" s="132"/>
      <c r="I30" s="132"/>
      <c r="J30" s="132"/>
      <c r="K30" s="132">
        <v>1800860</v>
      </c>
      <c r="L30" s="132"/>
      <c r="M30" s="132"/>
      <c r="N30" s="132"/>
      <c r="O30" s="132">
        <f>SUM(G30:N30)</f>
        <v>3670668</v>
      </c>
      <c r="P30" s="132"/>
      <c r="Q30" s="132"/>
      <c r="R30" s="132"/>
      <c r="S30" s="132">
        <v>1406333</v>
      </c>
      <c r="T30" s="132"/>
      <c r="U30" s="132"/>
      <c r="V30" s="132"/>
      <c r="W30" s="132">
        <v>1493019</v>
      </c>
      <c r="X30" s="132"/>
      <c r="Y30" s="132"/>
      <c r="Z30" s="132"/>
      <c r="AA30" s="135">
        <f>SUM(S30:Z30)</f>
        <v>2899352</v>
      </c>
      <c r="AB30" s="135"/>
      <c r="AC30" s="135"/>
      <c r="AD30" s="135"/>
      <c r="AE30" s="129">
        <f>ROUND(S30/G30,4)*100</f>
        <v>75.209999999999994</v>
      </c>
      <c r="AF30" s="129"/>
      <c r="AG30" s="129"/>
      <c r="AH30" s="129"/>
      <c r="AI30" s="129">
        <f>ROUND(W30/K30,4)*100</f>
        <v>82.91</v>
      </c>
      <c r="AJ30" s="129"/>
      <c r="AK30" s="129"/>
      <c r="AL30" s="129"/>
      <c r="AM30" s="129">
        <f>ROUND(AA30/O30,4)*100</f>
        <v>78.990000000000009</v>
      </c>
      <c r="AN30" s="129"/>
      <c r="AO30" s="129"/>
      <c r="AP30" s="129"/>
      <c r="AQ30" s="1"/>
      <c r="AR30" s="1"/>
      <c r="AS30" s="1"/>
      <c r="AT30" s="1"/>
    </row>
    <row r="31" spans="1:46" ht="30" hidden="1" customHeight="1" outlineLevel="1">
      <c r="A31" s="49" t="s">
        <v>58</v>
      </c>
      <c r="B31" s="11"/>
      <c r="C31" s="11"/>
      <c r="D31" s="11"/>
      <c r="E31" s="11"/>
      <c r="F31" s="48"/>
      <c r="G31" s="133">
        <v>1840212</v>
      </c>
      <c r="H31" s="132"/>
      <c r="I31" s="132"/>
      <c r="J31" s="132"/>
      <c r="K31" s="132">
        <v>1759936</v>
      </c>
      <c r="L31" s="132"/>
      <c r="M31" s="132"/>
      <c r="N31" s="132"/>
      <c r="O31" s="132">
        <f>SUM(G31:N31)</f>
        <v>3600148</v>
      </c>
      <c r="P31" s="132"/>
      <c r="Q31" s="132"/>
      <c r="R31" s="132"/>
      <c r="S31" s="132">
        <v>1372798</v>
      </c>
      <c r="T31" s="132"/>
      <c r="U31" s="132"/>
      <c r="V31" s="132"/>
      <c r="W31" s="132">
        <v>1448883</v>
      </c>
      <c r="X31" s="132"/>
      <c r="Y31" s="132"/>
      <c r="Z31" s="132"/>
      <c r="AA31" s="135">
        <f>SUM(S31:Z31)</f>
        <v>2821681</v>
      </c>
      <c r="AB31" s="135"/>
      <c r="AC31" s="135"/>
      <c r="AD31" s="135"/>
      <c r="AE31" s="129">
        <f>ROUND(S31/G31,4)*100</f>
        <v>74.599999999999994</v>
      </c>
      <c r="AF31" s="129"/>
      <c r="AG31" s="129"/>
      <c r="AH31" s="129"/>
      <c r="AI31" s="129">
        <f>ROUND(W31/K31,4)*100</f>
        <v>82.33</v>
      </c>
      <c r="AJ31" s="129"/>
      <c r="AK31" s="129"/>
      <c r="AL31" s="129"/>
      <c r="AM31" s="129">
        <f>ROUND(AA31/O31,4)*100</f>
        <v>78.38000000000001</v>
      </c>
      <c r="AN31" s="129"/>
      <c r="AO31" s="129"/>
      <c r="AP31" s="129"/>
      <c r="AQ31" s="1"/>
      <c r="AR31" s="1"/>
      <c r="AS31" s="1"/>
      <c r="AT31" s="1"/>
    </row>
    <row r="32" spans="1:46" ht="30" hidden="1" customHeight="1" outlineLevel="1">
      <c r="A32" s="49" t="s">
        <v>98</v>
      </c>
      <c r="B32" s="11"/>
      <c r="C32" s="11"/>
      <c r="D32" s="11"/>
      <c r="E32" s="11"/>
      <c r="F32" s="48"/>
      <c r="G32" s="133">
        <v>1848773</v>
      </c>
      <c r="H32" s="132"/>
      <c r="I32" s="132"/>
      <c r="J32" s="132"/>
      <c r="K32" s="132">
        <v>1754980</v>
      </c>
      <c r="L32" s="132"/>
      <c r="M32" s="132"/>
      <c r="N32" s="132"/>
      <c r="O32" s="132">
        <f>SUM(G32:N32)</f>
        <v>3603753</v>
      </c>
      <c r="P32" s="132"/>
      <c r="Q32" s="132"/>
      <c r="R32" s="132"/>
      <c r="S32" s="132">
        <v>1393975</v>
      </c>
      <c r="T32" s="132"/>
      <c r="U32" s="132"/>
      <c r="V32" s="132"/>
      <c r="W32" s="132">
        <v>1445062</v>
      </c>
      <c r="X32" s="132"/>
      <c r="Y32" s="132"/>
      <c r="Z32" s="132"/>
      <c r="AA32" s="135">
        <f>SUM(S32:Z32)</f>
        <v>2839037</v>
      </c>
      <c r="AB32" s="135"/>
      <c r="AC32" s="135"/>
      <c r="AD32" s="135"/>
      <c r="AE32" s="129">
        <f>ROUND(S32/G32,4)*100</f>
        <v>75.400000000000006</v>
      </c>
      <c r="AF32" s="129"/>
      <c r="AG32" s="129"/>
      <c r="AH32" s="129"/>
      <c r="AI32" s="129">
        <f>ROUND(W32/K32,4)*100</f>
        <v>82.34</v>
      </c>
      <c r="AJ32" s="129"/>
      <c r="AK32" s="129"/>
      <c r="AL32" s="129"/>
      <c r="AM32" s="129">
        <f>ROUND(AA32/O32,4)*100</f>
        <v>78.78</v>
      </c>
      <c r="AN32" s="129"/>
      <c r="AO32" s="129"/>
      <c r="AP32" s="129"/>
      <c r="AQ32" s="1"/>
      <c r="AR32" s="1"/>
      <c r="AS32" s="1"/>
      <c r="AT32" s="1"/>
    </row>
    <row r="33" spans="1:46" ht="30" hidden="1" customHeight="1" outlineLevel="1">
      <c r="A33" s="49" t="s">
        <v>56</v>
      </c>
      <c r="B33" s="11"/>
      <c r="C33" s="11"/>
      <c r="D33" s="11"/>
      <c r="E33" s="11"/>
      <c r="F33" s="48"/>
      <c r="G33" s="133">
        <v>1793906</v>
      </c>
      <c r="H33" s="132"/>
      <c r="I33" s="132"/>
      <c r="J33" s="132"/>
      <c r="K33" s="132">
        <v>1720212</v>
      </c>
      <c r="L33" s="132"/>
      <c r="M33" s="132"/>
      <c r="N33" s="132"/>
      <c r="O33" s="132">
        <f>SUM(G33:N33)</f>
        <v>3514118</v>
      </c>
      <c r="P33" s="132"/>
      <c r="Q33" s="132"/>
      <c r="R33" s="132"/>
      <c r="S33" s="132">
        <v>1359781</v>
      </c>
      <c r="T33" s="132"/>
      <c r="U33" s="132"/>
      <c r="V33" s="132"/>
      <c r="W33" s="132">
        <v>1417772</v>
      </c>
      <c r="X33" s="132"/>
      <c r="Y33" s="132"/>
      <c r="Z33" s="132"/>
      <c r="AA33" s="135">
        <f>SUM(S33:Z33)</f>
        <v>2777553</v>
      </c>
      <c r="AB33" s="135"/>
      <c r="AC33" s="135"/>
      <c r="AD33" s="135"/>
      <c r="AE33" s="129">
        <f>ROUND(S33/G33,4)*100</f>
        <v>75.8</v>
      </c>
      <c r="AF33" s="129"/>
      <c r="AG33" s="129"/>
      <c r="AH33" s="129"/>
      <c r="AI33" s="129">
        <f>ROUND(W33/K33,4)*100</f>
        <v>82.42</v>
      </c>
      <c r="AJ33" s="129"/>
      <c r="AK33" s="129"/>
      <c r="AL33" s="129"/>
      <c r="AM33" s="129">
        <f>ROUND(AA33/O33,4)*100</f>
        <v>79.039999999999992</v>
      </c>
      <c r="AN33" s="129"/>
      <c r="AO33" s="129"/>
      <c r="AP33" s="129"/>
      <c r="AQ33" s="1"/>
      <c r="AR33" s="1"/>
      <c r="AS33" s="1"/>
      <c r="AT33" s="1"/>
    </row>
    <row r="34" spans="1:46" ht="30" hidden="1" customHeight="1" outlineLevel="1">
      <c r="A34" s="49" t="s">
        <v>96</v>
      </c>
      <c r="B34" s="49"/>
      <c r="C34" s="49"/>
      <c r="D34" s="49"/>
      <c r="E34" s="49"/>
      <c r="F34" s="123"/>
      <c r="G34" s="133">
        <f>1756490+1707998</f>
        <v>3464488</v>
      </c>
      <c r="H34" s="132"/>
      <c r="I34" s="132"/>
      <c r="J34" s="132"/>
      <c r="K34" s="46" t="s">
        <v>142</v>
      </c>
      <c r="L34" s="46"/>
      <c r="M34" s="46"/>
      <c r="N34" s="46"/>
      <c r="O34" s="132">
        <f>SUM(G34:N34)</f>
        <v>3464488</v>
      </c>
      <c r="P34" s="132"/>
      <c r="Q34" s="132"/>
      <c r="R34" s="132"/>
      <c r="S34" s="132">
        <v>2727369</v>
      </c>
      <c r="T34" s="132"/>
      <c r="U34" s="132"/>
      <c r="V34" s="132"/>
      <c r="W34" s="46" t="s">
        <v>142</v>
      </c>
      <c r="X34" s="46"/>
      <c r="Y34" s="46"/>
      <c r="Z34" s="46"/>
      <c r="AA34" s="135">
        <f>SUM(S34:Z34)</f>
        <v>2727369</v>
      </c>
      <c r="AB34" s="135"/>
      <c r="AC34" s="135"/>
      <c r="AD34" s="135"/>
      <c r="AE34" s="129">
        <f>ROUND(S34/G34,4)*100</f>
        <v>78.72</v>
      </c>
      <c r="AF34" s="129"/>
      <c r="AG34" s="129"/>
      <c r="AH34" s="129"/>
      <c r="AI34" s="129" t="s">
        <v>142</v>
      </c>
      <c r="AJ34" s="129"/>
      <c r="AK34" s="129"/>
      <c r="AL34" s="129"/>
      <c r="AM34" s="129">
        <f>ROUND(AA34/O34,4)*100</f>
        <v>78.72</v>
      </c>
      <c r="AN34" s="129"/>
      <c r="AO34" s="129"/>
      <c r="AP34" s="129"/>
      <c r="AQ34" s="1"/>
      <c r="AR34" s="1"/>
      <c r="AS34" s="1"/>
      <c r="AT34" s="1"/>
    </row>
    <row r="35" spans="1:46" ht="30" customHeight="1" collapsed="1">
      <c r="A35" s="49" t="s">
        <v>95</v>
      </c>
      <c r="B35" s="49"/>
      <c r="C35" s="49"/>
      <c r="D35" s="49"/>
      <c r="E35" s="49"/>
      <c r="F35" s="123"/>
      <c r="G35" s="133">
        <v>3343680</v>
      </c>
      <c r="H35" s="132"/>
      <c r="I35" s="132"/>
      <c r="J35" s="132"/>
      <c r="K35" s="46" t="s">
        <v>142</v>
      </c>
      <c r="L35" s="46"/>
      <c r="M35" s="46"/>
      <c r="N35" s="46"/>
      <c r="O35" s="132">
        <f>SUM(G35:N35)</f>
        <v>3343680</v>
      </c>
      <c r="P35" s="132"/>
      <c r="Q35" s="132"/>
      <c r="R35" s="132"/>
      <c r="S35" s="132">
        <v>2645974</v>
      </c>
      <c r="T35" s="132"/>
      <c r="U35" s="132"/>
      <c r="V35" s="132"/>
      <c r="W35" s="46" t="s">
        <v>142</v>
      </c>
      <c r="X35" s="46"/>
      <c r="Y35" s="46"/>
      <c r="Z35" s="46"/>
      <c r="AA35" s="135">
        <f>SUM(S35:Z35)</f>
        <v>2645974</v>
      </c>
      <c r="AB35" s="135"/>
      <c r="AC35" s="135"/>
      <c r="AD35" s="135"/>
      <c r="AE35" s="129">
        <f>ROUND(S35/G35,4)*100</f>
        <v>79.13</v>
      </c>
      <c r="AF35" s="129"/>
      <c r="AG35" s="129"/>
      <c r="AH35" s="129"/>
      <c r="AI35" s="129" t="s">
        <v>142</v>
      </c>
      <c r="AJ35" s="129"/>
      <c r="AK35" s="129"/>
      <c r="AL35" s="129"/>
      <c r="AM35" s="129">
        <f>ROUND(AA35/O35,4)*100</f>
        <v>79.13</v>
      </c>
      <c r="AN35" s="129"/>
      <c r="AO35" s="129"/>
      <c r="AP35" s="129"/>
      <c r="AQ35" s="1"/>
      <c r="AR35" s="1"/>
      <c r="AS35" s="1"/>
      <c r="AT35" s="1"/>
    </row>
    <row r="36" spans="1:46" ht="30" customHeight="1">
      <c r="A36" s="49" t="s">
        <v>128</v>
      </c>
      <c r="B36" s="49"/>
      <c r="C36" s="49"/>
      <c r="D36" s="49"/>
      <c r="E36" s="49"/>
      <c r="F36" s="123"/>
      <c r="G36" s="133">
        <v>3225144</v>
      </c>
      <c r="H36" s="132"/>
      <c r="I36" s="132"/>
      <c r="J36" s="132"/>
      <c r="K36" s="46" t="s">
        <v>142</v>
      </c>
      <c r="L36" s="46"/>
      <c r="M36" s="46"/>
      <c r="N36" s="46"/>
      <c r="O36" s="132">
        <f>SUM(G36:N36)</f>
        <v>3225144</v>
      </c>
      <c r="P36" s="132"/>
      <c r="Q36" s="132"/>
      <c r="R36" s="132"/>
      <c r="S36" s="132">
        <v>2580669</v>
      </c>
      <c r="T36" s="132"/>
      <c r="U36" s="132"/>
      <c r="V36" s="132"/>
      <c r="W36" s="46" t="s">
        <v>142</v>
      </c>
      <c r="X36" s="46"/>
      <c r="Y36" s="46"/>
      <c r="Z36" s="46"/>
      <c r="AA36" s="134">
        <f>SUM(S36:Z36)</f>
        <v>2580669</v>
      </c>
      <c r="AB36" s="134"/>
      <c r="AC36" s="134"/>
      <c r="AD36" s="134"/>
      <c r="AE36" s="129">
        <f>ROUND(S36/G36,4)*100</f>
        <v>80.02</v>
      </c>
      <c r="AF36" s="129"/>
      <c r="AG36" s="129"/>
      <c r="AH36" s="129"/>
      <c r="AI36" s="129" t="s">
        <v>142</v>
      </c>
      <c r="AJ36" s="129"/>
      <c r="AK36" s="129"/>
      <c r="AL36" s="129"/>
      <c r="AM36" s="129">
        <f>ROUND(AA36/O36,4)*100</f>
        <v>80.02</v>
      </c>
      <c r="AN36" s="129"/>
      <c r="AO36" s="129"/>
      <c r="AP36" s="129"/>
      <c r="AQ36" s="1"/>
      <c r="AR36" s="1"/>
      <c r="AS36" s="1"/>
      <c r="AT36" s="1"/>
    </row>
    <row r="37" spans="1:46" ht="30" customHeight="1">
      <c r="A37" s="49" t="s">
        <v>93</v>
      </c>
      <c r="B37" s="49"/>
      <c r="C37" s="49"/>
      <c r="D37" s="49"/>
      <c r="E37" s="49"/>
      <c r="F37" s="123"/>
      <c r="G37" s="133">
        <v>3205868</v>
      </c>
      <c r="H37" s="132"/>
      <c r="I37" s="132"/>
      <c r="J37" s="132"/>
      <c r="K37" s="131" t="s">
        <v>142</v>
      </c>
      <c r="L37" s="131"/>
      <c r="M37" s="131"/>
      <c r="N37" s="131"/>
      <c r="O37" s="132">
        <f>SUM(G37:N37)</f>
        <v>3205868</v>
      </c>
      <c r="P37" s="132"/>
      <c r="Q37" s="132"/>
      <c r="R37" s="132"/>
      <c r="S37" s="132">
        <v>2577070</v>
      </c>
      <c r="T37" s="132"/>
      <c r="U37" s="132"/>
      <c r="V37" s="132"/>
      <c r="W37" s="131" t="s">
        <v>142</v>
      </c>
      <c r="X37" s="131"/>
      <c r="Y37" s="131"/>
      <c r="Z37" s="131"/>
      <c r="AA37" s="130">
        <f>SUM(S37:Z37)</f>
        <v>2577070</v>
      </c>
      <c r="AB37" s="130"/>
      <c r="AC37" s="130"/>
      <c r="AD37" s="130"/>
      <c r="AE37" s="129">
        <f>ROUND(S37/G37,4)*100</f>
        <v>80.39</v>
      </c>
      <c r="AF37" s="129"/>
      <c r="AG37" s="129"/>
      <c r="AH37" s="129"/>
      <c r="AI37" s="129" t="s">
        <v>142</v>
      </c>
      <c r="AJ37" s="129"/>
      <c r="AK37" s="129"/>
      <c r="AL37" s="129"/>
      <c r="AM37" s="129">
        <f>ROUND(AA37/O37,4)*100</f>
        <v>80.39</v>
      </c>
      <c r="AN37" s="129"/>
      <c r="AO37" s="129"/>
      <c r="AP37" s="129"/>
      <c r="AQ37" s="1"/>
      <c r="AR37" s="1"/>
      <c r="AS37" s="1"/>
      <c r="AT37" s="1"/>
    </row>
    <row r="38" spans="1:46" ht="30" customHeight="1">
      <c r="A38" s="49" t="s">
        <v>91</v>
      </c>
      <c r="B38" s="49"/>
      <c r="C38" s="49"/>
      <c r="D38" s="49"/>
      <c r="E38" s="49"/>
      <c r="F38" s="123"/>
      <c r="G38" s="133">
        <v>3167050</v>
      </c>
      <c r="H38" s="132"/>
      <c r="I38" s="132"/>
      <c r="J38" s="132"/>
      <c r="K38" s="131" t="s">
        <v>142</v>
      </c>
      <c r="L38" s="131"/>
      <c r="M38" s="131"/>
      <c r="N38" s="131"/>
      <c r="O38" s="132">
        <f>SUM(G38:N38)</f>
        <v>3167050</v>
      </c>
      <c r="P38" s="132"/>
      <c r="Q38" s="132"/>
      <c r="R38" s="132"/>
      <c r="S38" s="132">
        <v>2548057</v>
      </c>
      <c r="T38" s="132"/>
      <c r="U38" s="132"/>
      <c r="V38" s="132"/>
      <c r="W38" s="131" t="s">
        <v>142</v>
      </c>
      <c r="X38" s="131"/>
      <c r="Y38" s="131"/>
      <c r="Z38" s="131"/>
      <c r="AA38" s="130">
        <f>SUM(S38:Z38)</f>
        <v>2548057</v>
      </c>
      <c r="AB38" s="130"/>
      <c r="AC38" s="130"/>
      <c r="AD38" s="130"/>
      <c r="AE38" s="129">
        <f>ROUND(S38/G38,4)*100</f>
        <v>80.459999999999994</v>
      </c>
      <c r="AF38" s="129"/>
      <c r="AG38" s="129"/>
      <c r="AH38" s="129"/>
      <c r="AI38" s="129" t="s">
        <v>142</v>
      </c>
      <c r="AJ38" s="129"/>
      <c r="AK38" s="129"/>
      <c r="AL38" s="129"/>
      <c r="AM38" s="129">
        <f>ROUND(AA38/O38,4)*100</f>
        <v>80.459999999999994</v>
      </c>
      <c r="AN38" s="129"/>
      <c r="AO38" s="129"/>
      <c r="AP38" s="129"/>
      <c r="AQ38" s="1"/>
      <c r="AR38" s="1"/>
      <c r="AS38" s="1"/>
      <c r="AT38" s="1"/>
    </row>
    <row r="39" spans="1:46" ht="30" customHeight="1">
      <c r="A39" s="49" t="s">
        <v>90</v>
      </c>
      <c r="B39" s="49"/>
      <c r="C39" s="49"/>
      <c r="D39" s="49"/>
      <c r="E39" s="49"/>
      <c r="F39" s="123"/>
      <c r="G39" s="133">
        <v>3104456</v>
      </c>
      <c r="H39" s="132"/>
      <c r="I39" s="132"/>
      <c r="J39" s="132"/>
      <c r="K39" s="131" t="s">
        <v>142</v>
      </c>
      <c r="L39" s="131"/>
      <c r="M39" s="131"/>
      <c r="N39" s="131"/>
      <c r="O39" s="132">
        <f>SUM(G39:N39)</f>
        <v>3104456</v>
      </c>
      <c r="P39" s="132"/>
      <c r="Q39" s="132"/>
      <c r="R39" s="132"/>
      <c r="S39" s="132">
        <v>2496113</v>
      </c>
      <c r="T39" s="132"/>
      <c r="U39" s="132"/>
      <c r="V39" s="132"/>
      <c r="W39" s="131" t="s">
        <v>142</v>
      </c>
      <c r="X39" s="46"/>
      <c r="Y39" s="46"/>
      <c r="Z39" s="46"/>
      <c r="AA39" s="130">
        <f>SUM(S39:Z39)</f>
        <v>2496113</v>
      </c>
      <c r="AB39" s="130"/>
      <c r="AC39" s="130"/>
      <c r="AD39" s="130"/>
      <c r="AE39" s="129">
        <v>80.400000000000006</v>
      </c>
      <c r="AF39" s="129"/>
      <c r="AG39" s="129"/>
      <c r="AH39" s="129"/>
      <c r="AI39" s="129" t="s">
        <v>142</v>
      </c>
      <c r="AJ39" s="129"/>
      <c r="AK39" s="129"/>
      <c r="AL39" s="129"/>
      <c r="AM39" s="129">
        <f>ROUND(AA39/O39,4)*100</f>
        <v>80.400000000000006</v>
      </c>
      <c r="AN39" s="129"/>
      <c r="AO39" s="129"/>
      <c r="AP39" s="129"/>
      <c r="AQ39" s="1"/>
      <c r="AR39" s="1"/>
      <c r="AS39" s="1"/>
      <c r="AT39" s="1"/>
    </row>
    <row r="40" spans="1:46" ht="30" customHeight="1">
      <c r="A40" s="49" t="s">
        <v>89</v>
      </c>
      <c r="B40" s="49"/>
      <c r="C40" s="49"/>
      <c r="D40" s="49"/>
      <c r="E40" s="49"/>
      <c r="F40" s="123"/>
      <c r="G40" s="133">
        <v>3067932</v>
      </c>
      <c r="H40" s="132"/>
      <c r="I40" s="132"/>
      <c r="J40" s="132"/>
      <c r="K40" s="131" t="s">
        <v>142</v>
      </c>
      <c r="L40" s="131"/>
      <c r="M40" s="131"/>
      <c r="N40" s="131"/>
      <c r="O40" s="132">
        <v>3067932</v>
      </c>
      <c r="P40" s="132"/>
      <c r="Q40" s="132"/>
      <c r="R40" s="132"/>
      <c r="S40" s="132">
        <v>2386163</v>
      </c>
      <c r="T40" s="132"/>
      <c r="U40" s="132"/>
      <c r="V40" s="132"/>
      <c r="W40" s="131" t="s">
        <v>142</v>
      </c>
      <c r="X40" s="46"/>
      <c r="Y40" s="46"/>
      <c r="Z40" s="46"/>
      <c r="AA40" s="130">
        <v>2386163</v>
      </c>
      <c r="AB40" s="130"/>
      <c r="AC40" s="130"/>
      <c r="AD40" s="130"/>
      <c r="AE40" s="129">
        <v>77.78</v>
      </c>
      <c r="AF40" s="129"/>
      <c r="AG40" s="129"/>
      <c r="AH40" s="129"/>
      <c r="AI40" s="129" t="s">
        <v>142</v>
      </c>
      <c r="AJ40" s="129"/>
      <c r="AK40" s="129"/>
      <c r="AL40" s="129"/>
      <c r="AM40" s="129">
        <v>77.78</v>
      </c>
      <c r="AN40" s="129"/>
      <c r="AO40" s="129"/>
      <c r="AP40" s="129"/>
      <c r="AQ40" s="1"/>
      <c r="AR40" s="1"/>
      <c r="AS40" s="1"/>
      <c r="AT40" s="1"/>
    </row>
    <row r="41" spans="1:46" ht="20.100000000000001" customHeight="1" thickBot="1">
      <c r="A41" s="45"/>
      <c r="B41" s="4"/>
      <c r="C41" s="4"/>
      <c r="D41" s="4"/>
      <c r="E41" s="4"/>
      <c r="F41" s="44"/>
      <c r="G41" s="128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01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6"/>
      <c r="AN41" s="126"/>
      <c r="AO41" s="126"/>
      <c r="AP41" s="126"/>
      <c r="AQ41" s="1"/>
      <c r="AR41" s="1"/>
      <c r="AS41" s="1"/>
      <c r="AT41" s="1"/>
    </row>
    <row r="42" spans="1:46" ht="20.25" customHeight="1">
      <c r="A42" s="42" t="s">
        <v>141</v>
      </c>
    </row>
  </sheetData>
  <mergeCells count="324">
    <mergeCell ref="AM34:AP34"/>
    <mergeCell ref="AM37:AP37"/>
    <mergeCell ref="AA37:AD37"/>
    <mergeCell ref="AE35:AH35"/>
    <mergeCell ref="AM36:AP36"/>
    <mergeCell ref="AM33:AP33"/>
    <mergeCell ref="W32:Z32"/>
    <mergeCell ref="AA32:AD32"/>
    <mergeCell ref="AE32:AH32"/>
    <mergeCell ref="AI32:AL32"/>
    <mergeCell ref="AM32:AP32"/>
    <mergeCell ref="O31:R31"/>
    <mergeCell ref="S31:V31"/>
    <mergeCell ref="W31:Z31"/>
    <mergeCell ref="A30:F30"/>
    <mergeCell ref="G30:J30"/>
    <mergeCell ref="K30:N30"/>
    <mergeCell ref="O30:R30"/>
    <mergeCell ref="S30:V30"/>
    <mergeCell ref="W30:Z30"/>
    <mergeCell ref="S33:V33"/>
    <mergeCell ref="W39:Z39"/>
    <mergeCell ref="W33:Z33"/>
    <mergeCell ref="AA39:AD39"/>
    <mergeCell ref="AE39:AH39"/>
    <mergeCell ref="O38:R38"/>
    <mergeCell ref="S38:V38"/>
    <mergeCell ref="W38:Z38"/>
    <mergeCell ref="AA33:AD33"/>
    <mergeCell ref="AE33:AH33"/>
    <mergeCell ref="AM39:AP39"/>
    <mergeCell ref="A32:F32"/>
    <mergeCell ref="G32:J32"/>
    <mergeCell ref="K32:N32"/>
    <mergeCell ref="O32:R32"/>
    <mergeCell ref="S32:V32"/>
    <mergeCell ref="AA35:AD35"/>
    <mergeCell ref="A33:F33"/>
    <mergeCell ref="G33:J33"/>
    <mergeCell ref="K33:N33"/>
    <mergeCell ref="A19:F19"/>
    <mergeCell ref="G19:J19"/>
    <mergeCell ref="K19:N19"/>
    <mergeCell ref="G34:J34"/>
    <mergeCell ref="K34:N34"/>
    <mergeCell ref="O34:R34"/>
    <mergeCell ref="O33:R33"/>
    <mergeCell ref="A31:F31"/>
    <mergeCell ref="G31:J31"/>
    <mergeCell ref="K31:N31"/>
    <mergeCell ref="A12:F12"/>
    <mergeCell ref="G12:J12"/>
    <mergeCell ref="K12:N12"/>
    <mergeCell ref="O12:R12"/>
    <mergeCell ref="S12:V12"/>
    <mergeCell ref="W12:Z12"/>
    <mergeCell ref="A13:F13"/>
    <mergeCell ref="G13:J13"/>
    <mergeCell ref="K13:N13"/>
    <mergeCell ref="O13:R13"/>
    <mergeCell ref="S13:V13"/>
    <mergeCell ref="W13:Z13"/>
    <mergeCell ref="AE29:AH29"/>
    <mergeCell ref="AI29:AL29"/>
    <mergeCell ref="AM38:AP38"/>
    <mergeCell ref="AM29:AP29"/>
    <mergeCell ref="AA28:AD28"/>
    <mergeCell ref="AM13:AP13"/>
    <mergeCell ref="AA13:AD13"/>
    <mergeCell ref="AE13:AH13"/>
    <mergeCell ref="AI13:AL13"/>
    <mergeCell ref="AI33:AL33"/>
    <mergeCell ref="AI40:AL40"/>
    <mergeCell ref="AA31:AD31"/>
    <mergeCell ref="AE31:AH31"/>
    <mergeCell ref="AI31:AL31"/>
    <mergeCell ref="AM31:AP31"/>
    <mergeCell ref="AA30:AD30"/>
    <mergeCell ref="AE30:AH30"/>
    <mergeCell ref="AI30:AL30"/>
    <mergeCell ref="AM30:AP30"/>
    <mergeCell ref="AI39:AL39"/>
    <mergeCell ref="AA40:AD40"/>
    <mergeCell ref="AE40:AH40"/>
    <mergeCell ref="AM40:AP40"/>
    <mergeCell ref="AM20:AP20"/>
    <mergeCell ref="AI35:AL35"/>
    <mergeCell ref="AI37:AL37"/>
    <mergeCell ref="AM35:AP35"/>
    <mergeCell ref="AE20:AH20"/>
    <mergeCell ref="AI20:AL20"/>
    <mergeCell ref="AA20:AD20"/>
    <mergeCell ref="AA34:AD34"/>
    <mergeCell ref="A37:F37"/>
    <mergeCell ref="G37:J37"/>
    <mergeCell ref="K37:N37"/>
    <mergeCell ref="O37:R37"/>
    <mergeCell ref="A35:F35"/>
    <mergeCell ref="S34:V34"/>
    <mergeCell ref="W34:Z34"/>
    <mergeCell ref="A20:F20"/>
    <mergeCell ref="A40:F40"/>
    <mergeCell ref="G40:J40"/>
    <mergeCell ref="K40:N40"/>
    <mergeCell ref="S40:V40"/>
    <mergeCell ref="W40:Z40"/>
    <mergeCell ref="A24:F25"/>
    <mergeCell ref="G24:R24"/>
    <mergeCell ref="S24:AD24"/>
    <mergeCell ref="AA38:AD38"/>
    <mergeCell ref="W36:Z36"/>
    <mergeCell ref="A38:F38"/>
    <mergeCell ref="G38:J38"/>
    <mergeCell ref="K38:N38"/>
    <mergeCell ref="O40:R40"/>
    <mergeCell ref="O20:R20"/>
    <mergeCell ref="G20:J20"/>
    <mergeCell ref="K20:N20"/>
    <mergeCell ref="S20:V20"/>
    <mergeCell ref="W20:Z20"/>
    <mergeCell ref="W35:Z35"/>
    <mergeCell ref="A34:F34"/>
    <mergeCell ref="S37:V37"/>
    <mergeCell ref="W37:Z37"/>
    <mergeCell ref="AE37:AH37"/>
    <mergeCell ref="AA36:AD36"/>
    <mergeCell ref="A36:F36"/>
    <mergeCell ref="G36:J36"/>
    <mergeCell ref="K36:N36"/>
    <mergeCell ref="O36:R36"/>
    <mergeCell ref="O39:R39"/>
    <mergeCell ref="S39:V39"/>
    <mergeCell ref="G35:J35"/>
    <mergeCell ref="K35:N35"/>
    <mergeCell ref="O35:R35"/>
    <mergeCell ref="S35:V35"/>
    <mergeCell ref="S36:V36"/>
    <mergeCell ref="A41:F41"/>
    <mergeCell ref="AE36:AH36"/>
    <mergeCell ref="AI36:AL36"/>
    <mergeCell ref="AE38:AH38"/>
    <mergeCell ref="AI38:AL38"/>
    <mergeCell ref="AE34:AH34"/>
    <mergeCell ref="AI34:AL34"/>
    <mergeCell ref="A39:F39"/>
    <mergeCell ref="G39:J39"/>
    <mergeCell ref="K39:N39"/>
    <mergeCell ref="AE28:AH28"/>
    <mergeCell ref="AI28:AL28"/>
    <mergeCell ref="AM28:AP28"/>
    <mergeCell ref="A29:F29"/>
    <mergeCell ref="G29:J29"/>
    <mergeCell ref="K29:N29"/>
    <mergeCell ref="O29:R29"/>
    <mergeCell ref="S29:V29"/>
    <mergeCell ref="W29:Z29"/>
    <mergeCell ref="AA29:AD29"/>
    <mergeCell ref="A27:F27"/>
    <mergeCell ref="G27:J27"/>
    <mergeCell ref="K27:N27"/>
    <mergeCell ref="O27:R27"/>
    <mergeCell ref="S27:V27"/>
    <mergeCell ref="W27:Z27"/>
    <mergeCell ref="AA27:AD27"/>
    <mergeCell ref="AE27:AH27"/>
    <mergeCell ref="AI27:AL27"/>
    <mergeCell ref="AM27:AP27"/>
    <mergeCell ref="A28:F28"/>
    <mergeCell ref="G28:J28"/>
    <mergeCell ref="K28:N28"/>
    <mergeCell ref="O28:R28"/>
    <mergeCell ref="S28:V28"/>
    <mergeCell ref="W28:Z28"/>
    <mergeCell ref="AE24:AP24"/>
    <mergeCell ref="G25:J25"/>
    <mergeCell ref="K25:N25"/>
    <mergeCell ref="O25:R25"/>
    <mergeCell ref="S25:V25"/>
    <mergeCell ref="W25:Z25"/>
    <mergeCell ref="AA25:AD25"/>
    <mergeCell ref="AE25:AH25"/>
    <mergeCell ref="AI25:AL25"/>
    <mergeCell ref="AM25:AP25"/>
    <mergeCell ref="O19:R19"/>
    <mergeCell ref="S19:V19"/>
    <mergeCell ref="W19:Z19"/>
    <mergeCell ref="AQ20:AT20"/>
    <mergeCell ref="AA19:AD19"/>
    <mergeCell ref="AE19:AH19"/>
    <mergeCell ref="AI19:AL19"/>
    <mergeCell ref="AM19:AP19"/>
    <mergeCell ref="AQ19:AT19"/>
    <mergeCell ref="AM16:AP16"/>
    <mergeCell ref="AQ16:AT16"/>
    <mergeCell ref="AM17:AP17"/>
    <mergeCell ref="AQ17:AT17"/>
    <mergeCell ref="A21:F21"/>
    <mergeCell ref="A17:F17"/>
    <mergeCell ref="G17:J17"/>
    <mergeCell ref="K17:N17"/>
    <mergeCell ref="O17:R17"/>
    <mergeCell ref="S17:V17"/>
    <mergeCell ref="W16:Z16"/>
    <mergeCell ref="AA16:AD16"/>
    <mergeCell ref="AE16:AH16"/>
    <mergeCell ref="AI16:AL16"/>
    <mergeCell ref="AA17:AD17"/>
    <mergeCell ref="AE17:AH17"/>
    <mergeCell ref="AI17:AL17"/>
    <mergeCell ref="W17:Z17"/>
    <mergeCell ref="A16:F16"/>
    <mergeCell ref="G16:J16"/>
    <mergeCell ref="K16:N16"/>
    <mergeCell ref="O16:R16"/>
    <mergeCell ref="S16:V16"/>
    <mergeCell ref="A15:F15"/>
    <mergeCell ref="G15:J15"/>
    <mergeCell ref="K15:N15"/>
    <mergeCell ref="O15:R15"/>
    <mergeCell ref="S15:V15"/>
    <mergeCell ref="W11:Z11"/>
    <mergeCell ref="AA15:AD15"/>
    <mergeCell ref="AE15:AH15"/>
    <mergeCell ref="AI15:AL15"/>
    <mergeCell ref="AM15:AP15"/>
    <mergeCell ref="AQ15:AT15"/>
    <mergeCell ref="W15:Z15"/>
    <mergeCell ref="AQ13:AT13"/>
    <mergeCell ref="AQ12:AT12"/>
    <mergeCell ref="AA11:AD11"/>
    <mergeCell ref="AE11:AH11"/>
    <mergeCell ref="AI11:AL11"/>
    <mergeCell ref="AM11:AP11"/>
    <mergeCell ref="AQ11:AT11"/>
    <mergeCell ref="AA12:AD12"/>
    <mergeCell ref="AE12:AH12"/>
    <mergeCell ref="AI12:AL12"/>
    <mergeCell ref="AM12:AP12"/>
    <mergeCell ref="W14:Z14"/>
    <mergeCell ref="AA14:AD14"/>
    <mergeCell ref="AE14:AH14"/>
    <mergeCell ref="AI14:AL14"/>
    <mergeCell ref="AM14:AP14"/>
    <mergeCell ref="AQ14:AT14"/>
    <mergeCell ref="A14:F14"/>
    <mergeCell ref="G14:J14"/>
    <mergeCell ref="K14:N14"/>
    <mergeCell ref="O14:R14"/>
    <mergeCell ref="S14:V14"/>
    <mergeCell ref="A11:F11"/>
    <mergeCell ref="G11:J11"/>
    <mergeCell ref="K11:N11"/>
    <mergeCell ref="O11:R11"/>
    <mergeCell ref="S11:V11"/>
    <mergeCell ref="AA9:AD9"/>
    <mergeCell ref="AE9:AH9"/>
    <mergeCell ref="AI9:AL9"/>
    <mergeCell ref="AM9:AP9"/>
    <mergeCell ref="AQ9:AT9"/>
    <mergeCell ref="W9:Z9"/>
    <mergeCell ref="W10:Z10"/>
    <mergeCell ref="AA10:AD10"/>
    <mergeCell ref="AE10:AH10"/>
    <mergeCell ref="AI10:AL10"/>
    <mergeCell ref="AM10:AP10"/>
    <mergeCell ref="AQ10:AT10"/>
    <mergeCell ref="A10:F10"/>
    <mergeCell ref="G10:J10"/>
    <mergeCell ref="K10:N10"/>
    <mergeCell ref="O10:R10"/>
    <mergeCell ref="S10:V10"/>
    <mergeCell ref="A9:F9"/>
    <mergeCell ref="G9:J9"/>
    <mergeCell ref="K9:N9"/>
    <mergeCell ref="O9:R9"/>
    <mergeCell ref="S9:V9"/>
    <mergeCell ref="AA7:AD7"/>
    <mergeCell ref="AE7:AH7"/>
    <mergeCell ref="AI7:AL7"/>
    <mergeCell ref="AM7:AP7"/>
    <mergeCell ref="AQ7:AT7"/>
    <mergeCell ref="W7:Z7"/>
    <mergeCell ref="W8:Z8"/>
    <mergeCell ref="AA8:AD8"/>
    <mergeCell ref="AE8:AH8"/>
    <mergeCell ref="AI8:AL8"/>
    <mergeCell ref="AM8:AP8"/>
    <mergeCell ref="AQ8:AT8"/>
    <mergeCell ref="AQ4:AT5"/>
    <mergeCell ref="G5:J5"/>
    <mergeCell ref="K5:N5"/>
    <mergeCell ref="O5:R5"/>
    <mergeCell ref="S5:V5"/>
    <mergeCell ref="W5:Z5"/>
    <mergeCell ref="AA5:AD5"/>
    <mergeCell ref="AE5:AH5"/>
    <mergeCell ref="AI5:AL5"/>
    <mergeCell ref="AM5:AP5"/>
    <mergeCell ref="A8:F8"/>
    <mergeCell ref="G8:J8"/>
    <mergeCell ref="K8:N8"/>
    <mergeCell ref="O8:R8"/>
    <mergeCell ref="S8:V8"/>
    <mergeCell ref="A7:F7"/>
    <mergeCell ref="G7:J7"/>
    <mergeCell ref="K7:N7"/>
    <mergeCell ref="O7:R7"/>
    <mergeCell ref="S7:V7"/>
    <mergeCell ref="AA18:AD18"/>
    <mergeCell ref="AE18:AH18"/>
    <mergeCell ref="AI18:AL18"/>
    <mergeCell ref="AM18:AP18"/>
    <mergeCell ref="A18:F18"/>
    <mergeCell ref="G18:J18"/>
    <mergeCell ref="K18:N18"/>
    <mergeCell ref="O18:R18"/>
    <mergeCell ref="S18:V18"/>
    <mergeCell ref="W18:Z18"/>
    <mergeCell ref="A2:AP2"/>
    <mergeCell ref="AH3:AP3"/>
    <mergeCell ref="A4:F5"/>
    <mergeCell ref="G4:R4"/>
    <mergeCell ref="S4:AD4"/>
    <mergeCell ref="AE4:AP4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23222-85F0-4151-A1F2-45F3CADAA81E}">
  <sheetPr>
    <tabColor rgb="FFFF0000"/>
  </sheetPr>
  <dimension ref="A1:AQ42"/>
  <sheetViews>
    <sheetView view="pageBreakPreview" zoomScaleNormal="100" zoomScaleSheetLayoutView="100" workbookViewId="0"/>
  </sheetViews>
  <sheetFormatPr defaultColWidth="2.33203125" defaultRowHeight="13.2" outlineLevelRow="1"/>
  <cols>
    <col min="1" max="6" width="1.88671875" style="1" customWidth="1"/>
    <col min="7" max="9" width="2.33203125" style="1" customWidth="1"/>
    <col min="10" max="12" width="2.109375" style="1" customWidth="1"/>
    <col min="13" max="15" width="2.33203125" style="1" customWidth="1"/>
    <col min="16" max="18" width="2.109375" style="1" customWidth="1"/>
    <col min="19" max="21" width="2.33203125" style="1" customWidth="1"/>
    <col min="22" max="24" width="2.109375" style="1" customWidth="1"/>
    <col min="25" max="27" width="2.33203125" style="1" customWidth="1"/>
    <col min="28" max="30" width="2.109375" style="1" customWidth="1"/>
    <col min="31" max="34" width="2.33203125" style="1" customWidth="1"/>
    <col min="35" max="36" width="2.109375" style="1" customWidth="1"/>
    <col min="37" max="38" width="3.109375" style="1" customWidth="1"/>
    <col min="39" max="16384" width="2.33203125" style="1"/>
  </cols>
  <sheetData>
    <row r="1" spans="1:43" ht="24.9" customHeight="1">
      <c r="A1" s="30"/>
      <c r="B1" s="30"/>
      <c r="C1" s="30"/>
      <c r="D1" s="30"/>
      <c r="E1" s="30"/>
      <c r="F1" s="30"/>
      <c r="G1" s="30"/>
      <c r="H1" s="30"/>
      <c r="I1" s="30"/>
      <c r="M1" s="30"/>
    </row>
    <row r="2" spans="1:43" ht="24.9" customHeight="1">
      <c r="A2" s="29" t="s">
        <v>180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100"/>
      <c r="AN2" s="100"/>
      <c r="AO2" s="100"/>
      <c r="AP2" s="100"/>
      <c r="AQ2" s="100"/>
    </row>
    <row r="3" spans="1:43" ht="20.100000000000001" customHeight="1" thickBot="1">
      <c r="A3" s="1" t="s">
        <v>179</v>
      </c>
      <c r="AF3" s="28" t="s">
        <v>125</v>
      </c>
      <c r="AG3" s="28"/>
      <c r="AH3" s="28"/>
      <c r="AI3" s="28"/>
      <c r="AJ3" s="28"/>
      <c r="AK3" s="28"/>
      <c r="AL3" s="28"/>
    </row>
    <row r="4" spans="1:43" ht="30" customHeight="1">
      <c r="A4" s="26" t="s">
        <v>165</v>
      </c>
      <c r="B4" s="27"/>
      <c r="C4" s="27"/>
      <c r="D4" s="27"/>
      <c r="E4" s="27"/>
      <c r="F4" s="27"/>
      <c r="G4" s="27" t="s">
        <v>178</v>
      </c>
      <c r="H4" s="27"/>
      <c r="I4" s="27"/>
      <c r="J4" s="27"/>
      <c r="K4" s="27"/>
      <c r="L4" s="27"/>
      <c r="M4" s="27"/>
      <c r="N4" s="27"/>
      <c r="O4" s="27" t="s">
        <v>177</v>
      </c>
      <c r="P4" s="27"/>
      <c r="Q4" s="27"/>
      <c r="R4" s="27"/>
      <c r="S4" s="27" t="s">
        <v>176</v>
      </c>
      <c r="T4" s="27"/>
      <c r="U4" s="27"/>
      <c r="V4" s="27"/>
      <c r="W4" s="27"/>
      <c r="X4" s="27"/>
      <c r="Y4" s="27"/>
      <c r="Z4" s="27"/>
      <c r="AA4" s="27" t="s">
        <v>175</v>
      </c>
      <c r="AB4" s="27"/>
      <c r="AC4" s="27"/>
      <c r="AD4" s="27"/>
      <c r="AE4" s="27" t="s">
        <v>174</v>
      </c>
      <c r="AF4" s="27"/>
      <c r="AG4" s="27"/>
      <c r="AH4" s="27"/>
      <c r="AI4" s="27" t="s">
        <v>173</v>
      </c>
      <c r="AJ4" s="27"/>
      <c r="AK4" s="27"/>
      <c r="AL4" s="25"/>
    </row>
    <row r="5" spans="1:43" ht="30" customHeight="1">
      <c r="A5" s="117"/>
      <c r="B5" s="56"/>
      <c r="C5" s="56"/>
      <c r="D5" s="56"/>
      <c r="E5" s="56"/>
      <c r="F5" s="56"/>
      <c r="G5" s="178" t="s">
        <v>33</v>
      </c>
      <c r="H5" s="178"/>
      <c r="I5" s="178"/>
      <c r="J5" s="178"/>
      <c r="K5" s="178" t="s">
        <v>172</v>
      </c>
      <c r="L5" s="178"/>
      <c r="M5" s="178"/>
      <c r="N5" s="178"/>
      <c r="O5" s="178" t="s">
        <v>33</v>
      </c>
      <c r="P5" s="178"/>
      <c r="Q5" s="178"/>
      <c r="R5" s="178"/>
      <c r="S5" s="178" t="s">
        <v>33</v>
      </c>
      <c r="T5" s="178"/>
      <c r="U5" s="178"/>
      <c r="V5" s="178"/>
      <c r="W5" s="178" t="s">
        <v>171</v>
      </c>
      <c r="X5" s="178"/>
      <c r="Y5" s="178"/>
      <c r="Z5" s="178"/>
      <c r="AA5" s="178" t="s">
        <v>170</v>
      </c>
      <c r="AB5" s="178"/>
      <c r="AC5" s="178"/>
      <c r="AD5" s="178"/>
      <c r="AE5" s="178" t="s">
        <v>169</v>
      </c>
      <c r="AF5" s="178"/>
      <c r="AG5" s="178"/>
      <c r="AH5" s="178"/>
      <c r="AI5" s="178" t="s">
        <v>168</v>
      </c>
      <c r="AJ5" s="178"/>
      <c r="AK5" s="178"/>
      <c r="AL5" s="177"/>
    </row>
    <row r="6" spans="1:43" ht="20.100000000000001" customHeight="1">
      <c r="A6" s="41"/>
      <c r="B6" s="41"/>
      <c r="C6" s="41"/>
      <c r="D6" s="41"/>
      <c r="E6" s="41"/>
      <c r="F6" s="55"/>
      <c r="G6" s="176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</row>
    <row r="7" spans="1:43" ht="30" hidden="1" customHeight="1" outlineLevel="1">
      <c r="A7" s="49" t="s">
        <v>61</v>
      </c>
      <c r="B7" s="11"/>
      <c r="C7" s="11"/>
      <c r="D7" s="11"/>
      <c r="E7" s="11"/>
      <c r="F7" s="48"/>
      <c r="G7" s="112">
        <v>47271</v>
      </c>
      <c r="H7" s="111"/>
      <c r="I7" s="111"/>
      <c r="J7" s="111"/>
      <c r="K7" s="111">
        <v>28431</v>
      </c>
      <c r="L7" s="111"/>
      <c r="M7" s="111"/>
      <c r="N7" s="111"/>
      <c r="O7" s="174">
        <v>841.8</v>
      </c>
      <c r="P7" s="174"/>
      <c r="Q7" s="174"/>
      <c r="R7" s="174"/>
      <c r="S7" s="173">
        <v>622</v>
      </c>
      <c r="T7" s="173"/>
      <c r="U7" s="173"/>
      <c r="V7" s="173"/>
      <c r="W7" s="111">
        <v>9597</v>
      </c>
      <c r="X7" s="111"/>
      <c r="Y7" s="111"/>
      <c r="Z7" s="111"/>
      <c r="AA7" s="111">
        <v>8615</v>
      </c>
      <c r="AB7" s="111"/>
      <c r="AC7" s="111"/>
      <c r="AD7" s="111"/>
      <c r="AE7" s="172">
        <f>W7/K7*100</f>
        <v>33.755407829481904</v>
      </c>
      <c r="AF7" s="172"/>
      <c r="AG7" s="172"/>
      <c r="AH7" s="172"/>
      <c r="AI7" s="172">
        <f>AA7/W7*100</f>
        <v>89.767635719495672</v>
      </c>
      <c r="AJ7" s="172"/>
      <c r="AK7" s="172"/>
      <c r="AL7" s="172"/>
    </row>
    <row r="8" spans="1:43" ht="30" hidden="1" customHeight="1" outlineLevel="1">
      <c r="A8" s="49" t="s">
        <v>60</v>
      </c>
      <c r="B8" s="11"/>
      <c r="C8" s="11"/>
      <c r="D8" s="11"/>
      <c r="E8" s="11"/>
      <c r="F8" s="11"/>
      <c r="G8" s="112">
        <v>47271</v>
      </c>
      <c r="H8" s="111"/>
      <c r="I8" s="111"/>
      <c r="J8" s="111"/>
      <c r="K8" s="111">
        <v>27898</v>
      </c>
      <c r="L8" s="111"/>
      <c r="M8" s="111"/>
      <c r="N8" s="111"/>
      <c r="O8" s="174">
        <v>841.8</v>
      </c>
      <c r="P8" s="174"/>
      <c r="Q8" s="174"/>
      <c r="R8" s="174"/>
      <c r="S8" s="173">
        <v>622.20000000000005</v>
      </c>
      <c r="T8" s="173"/>
      <c r="U8" s="173"/>
      <c r="V8" s="173"/>
      <c r="W8" s="111">
        <v>9455</v>
      </c>
      <c r="X8" s="111"/>
      <c r="Y8" s="111"/>
      <c r="Z8" s="111"/>
      <c r="AA8" s="111">
        <v>8518</v>
      </c>
      <c r="AB8" s="111"/>
      <c r="AC8" s="111"/>
      <c r="AD8" s="111"/>
      <c r="AE8" s="172">
        <f>W8/K8*100</f>
        <v>33.891318374076995</v>
      </c>
      <c r="AF8" s="172"/>
      <c r="AG8" s="172"/>
      <c r="AH8" s="172"/>
      <c r="AI8" s="172">
        <f>AA8/W8*100</f>
        <v>90.089899524061352</v>
      </c>
      <c r="AJ8" s="172"/>
      <c r="AK8" s="172"/>
      <c r="AL8" s="172"/>
    </row>
    <row r="9" spans="1:43" ht="30" hidden="1" customHeight="1" outlineLevel="1">
      <c r="A9" s="49" t="s">
        <v>59</v>
      </c>
      <c r="B9" s="11"/>
      <c r="C9" s="11"/>
      <c r="D9" s="11"/>
      <c r="E9" s="11"/>
      <c r="F9" s="11"/>
      <c r="G9" s="112">
        <v>47271</v>
      </c>
      <c r="H9" s="111"/>
      <c r="I9" s="111"/>
      <c r="J9" s="111"/>
      <c r="K9" s="111">
        <v>27440</v>
      </c>
      <c r="L9" s="111"/>
      <c r="M9" s="111"/>
      <c r="N9" s="111"/>
      <c r="O9" s="174">
        <v>841.8</v>
      </c>
      <c r="P9" s="174"/>
      <c r="Q9" s="174"/>
      <c r="R9" s="174"/>
      <c r="S9" s="173">
        <v>624.62</v>
      </c>
      <c r="T9" s="173"/>
      <c r="U9" s="173"/>
      <c r="V9" s="173"/>
      <c r="W9" s="111">
        <v>9468</v>
      </c>
      <c r="X9" s="111"/>
      <c r="Y9" s="111"/>
      <c r="Z9" s="111"/>
      <c r="AA9" s="111">
        <v>8538</v>
      </c>
      <c r="AB9" s="111"/>
      <c r="AC9" s="111"/>
      <c r="AD9" s="111"/>
      <c r="AE9" s="172">
        <f>W9/K9*100</f>
        <v>34.504373177842567</v>
      </c>
      <c r="AF9" s="172"/>
      <c r="AG9" s="172"/>
      <c r="AH9" s="172"/>
      <c r="AI9" s="172">
        <f>AA9/W9*100</f>
        <v>90.177439797211662</v>
      </c>
      <c r="AJ9" s="172"/>
      <c r="AK9" s="172"/>
      <c r="AL9" s="172"/>
    </row>
    <row r="10" spans="1:43" ht="30" hidden="1" customHeight="1" outlineLevel="1">
      <c r="A10" s="49" t="s">
        <v>58</v>
      </c>
      <c r="B10" s="11"/>
      <c r="C10" s="11"/>
      <c r="D10" s="11"/>
      <c r="E10" s="11"/>
      <c r="F10" s="11"/>
      <c r="G10" s="112">
        <v>47271</v>
      </c>
      <c r="H10" s="111"/>
      <c r="I10" s="111"/>
      <c r="J10" s="111"/>
      <c r="K10" s="111">
        <v>26890</v>
      </c>
      <c r="L10" s="111"/>
      <c r="M10" s="111"/>
      <c r="N10" s="111"/>
      <c r="O10" s="174">
        <v>841.8</v>
      </c>
      <c r="P10" s="174"/>
      <c r="Q10" s="174"/>
      <c r="R10" s="174"/>
      <c r="S10" s="173">
        <v>625.08000000000004</v>
      </c>
      <c r="T10" s="173"/>
      <c r="U10" s="173"/>
      <c r="V10" s="173"/>
      <c r="W10" s="111">
        <v>9372</v>
      </c>
      <c r="X10" s="111"/>
      <c r="Y10" s="111"/>
      <c r="Z10" s="111"/>
      <c r="AA10" s="111">
        <v>8481</v>
      </c>
      <c r="AB10" s="111"/>
      <c r="AC10" s="111"/>
      <c r="AD10" s="111"/>
      <c r="AE10" s="172">
        <f>W10/K10*100</f>
        <v>34.853105243584977</v>
      </c>
      <c r="AF10" s="172"/>
      <c r="AG10" s="172"/>
      <c r="AH10" s="172"/>
      <c r="AI10" s="172">
        <f>AA10/W10*100</f>
        <v>90.492957746478879</v>
      </c>
      <c r="AJ10" s="172"/>
      <c r="AK10" s="172"/>
      <c r="AL10" s="172"/>
    </row>
    <row r="11" spans="1:43" ht="30" hidden="1" customHeight="1" outlineLevel="1">
      <c r="A11" s="49" t="s">
        <v>57</v>
      </c>
      <c r="B11" s="11"/>
      <c r="C11" s="11"/>
      <c r="D11" s="11"/>
      <c r="E11" s="11"/>
      <c r="F11" s="11"/>
      <c r="G11" s="112">
        <v>47264</v>
      </c>
      <c r="H11" s="111"/>
      <c r="I11" s="111"/>
      <c r="J11" s="111"/>
      <c r="K11" s="111">
        <v>26377</v>
      </c>
      <c r="L11" s="111"/>
      <c r="M11" s="111"/>
      <c r="N11" s="111"/>
      <c r="O11" s="174">
        <v>841.9</v>
      </c>
      <c r="P11" s="174"/>
      <c r="Q11" s="174"/>
      <c r="R11" s="174"/>
      <c r="S11" s="173">
        <v>626.41999999999996</v>
      </c>
      <c r="T11" s="173"/>
      <c r="U11" s="173"/>
      <c r="V11" s="173"/>
      <c r="W11" s="111">
        <v>9306</v>
      </c>
      <c r="X11" s="111"/>
      <c r="Y11" s="111"/>
      <c r="Z11" s="111"/>
      <c r="AA11" s="111">
        <v>8498</v>
      </c>
      <c r="AB11" s="111"/>
      <c r="AC11" s="111"/>
      <c r="AD11" s="111"/>
      <c r="AE11" s="172">
        <f>W11/K11*100</f>
        <v>35.280737005724681</v>
      </c>
      <c r="AF11" s="172"/>
      <c r="AG11" s="172"/>
      <c r="AH11" s="172"/>
      <c r="AI11" s="172">
        <f>AA11/W11*100</f>
        <v>91.317429615301961</v>
      </c>
      <c r="AJ11" s="172"/>
      <c r="AK11" s="172"/>
      <c r="AL11" s="172"/>
    </row>
    <row r="12" spans="1:43" ht="30" hidden="1" customHeight="1" outlineLevel="1">
      <c r="A12" s="49" t="s">
        <v>56</v>
      </c>
      <c r="B12" s="11"/>
      <c r="C12" s="11"/>
      <c r="D12" s="11"/>
      <c r="E12" s="11"/>
      <c r="F12" s="11"/>
      <c r="G12" s="112">
        <v>47264</v>
      </c>
      <c r="H12" s="111"/>
      <c r="I12" s="111"/>
      <c r="J12" s="111"/>
      <c r="K12" s="111">
        <v>25921</v>
      </c>
      <c r="L12" s="111"/>
      <c r="M12" s="111"/>
      <c r="N12" s="111"/>
      <c r="O12" s="174">
        <v>841.9</v>
      </c>
      <c r="P12" s="174"/>
      <c r="Q12" s="174"/>
      <c r="R12" s="174"/>
      <c r="S12" s="173">
        <v>626.41999999999996</v>
      </c>
      <c r="T12" s="173"/>
      <c r="U12" s="173"/>
      <c r="V12" s="173"/>
      <c r="W12" s="111">
        <v>9204</v>
      </c>
      <c r="X12" s="111"/>
      <c r="Y12" s="111"/>
      <c r="Z12" s="111"/>
      <c r="AA12" s="111">
        <v>8488</v>
      </c>
      <c r="AB12" s="111"/>
      <c r="AC12" s="111"/>
      <c r="AD12" s="111"/>
      <c r="AE12" s="172">
        <f>W12/K12*100</f>
        <v>35.507889356120522</v>
      </c>
      <c r="AF12" s="172"/>
      <c r="AG12" s="172"/>
      <c r="AH12" s="172"/>
      <c r="AI12" s="172">
        <f>AA12/W12*100</f>
        <v>92.220773576705781</v>
      </c>
      <c r="AJ12" s="172"/>
      <c r="AK12" s="172"/>
      <c r="AL12" s="172"/>
    </row>
    <row r="13" spans="1:43" ht="30" hidden="1" customHeight="1" outlineLevel="1">
      <c r="A13" s="49" t="s">
        <v>96</v>
      </c>
      <c r="B13" s="11"/>
      <c r="C13" s="11"/>
      <c r="D13" s="11"/>
      <c r="E13" s="11"/>
      <c r="F13" s="11"/>
      <c r="G13" s="112">
        <v>47264</v>
      </c>
      <c r="H13" s="111"/>
      <c r="I13" s="111"/>
      <c r="J13" s="111"/>
      <c r="K13" s="111">
        <v>25427</v>
      </c>
      <c r="L13" s="111"/>
      <c r="M13" s="111"/>
      <c r="N13" s="111"/>
      <c r="O13" s="174">
        <v>841.9</v>
      </c>
      <c r="P13" s="174"/>
      <c r="Q13" s="174"/>
      <c r="R13" s="174"/>
      <c r="S13" s="173">
        <v>626.71</v>
      </c>
      <c r="T13" s="173"/>
      <c r="U13" s="173"/>
      <c r="V13" s="173"/>
      <c r="W13" s="111">
        <v>9124</v>
      </c>
      <c r="X13" s="111"/>
      <c r="Y13" s="111"/>
      <c r="Z13" s="111"/>
      <c r="AA13" s="111">
        <v>8454</v>
      </c>
      <c r="AB13" s="111"/>
      <c r="AC13" s="111"/>
      <c r="AD13" s="111"/>
      <c r="AE13" s="172">
        <f>W13/K13*100</f>
        <v>35.883116372360092</v>
      </c>
      <c r="AF13" s="172"/>
      <c r="AG13" s="172"/>
      <c r="AH13" s="172"/>
      <c r="AI13" s="172">
        <f>AA13/W13*100</f>
        <v>92.656729504603248</v>
      </c>
      <c r="AJ13" s="172"/>
      <c r="AK13" s="172"/>
      <c r="AL13" s="172"/>
    </row>
    <row r="14" spans="1:43" ht="30" hidden="1" customHeight="1" outlineLevel="1">
      <c r="A14" s="49" t="s">
        <v>95</v>
      </c>
      <c r="B14" s="11"/>
      <c r="C14" s="11"/>
      <c r="D14" s="11"/>
      <c r="E14" s="11"/>
      <c r="F14" s="11"/>
      <c r="G14" s="112">
        <v>47264</v>
      </c>
      <c r="H14" s="111"/>
      <c r="I14" s="111"/>
      <c r="J14" s="111"/>
      <c r="K14" s="111">
        <v>24922</v>
      </c>
      <c r="L14" s="111"/>
      <c r="M14" s="111"/>
      <c r="N14" s="111"/>
      <c r="O14" s="174">
        <v>841.9</v>
      </c>
      <c r="P14" s="174"/>
      <c r="Q14" s="174"/>
      <c r="R14" s="174"/>
      <c r="S14" s="173">
        <v>627.92999999999995</v>
      </c>
      <c r="T14" s="173"/>
      <c r="U14" s="173"/>
      <c r="V14" s="173"/>
      <c r="W14" s="111">
        <v>8963</v>
      </c>
      <c r="X14" s="111"/>
      <c r="Y14" s="111"/>
      <c r="Z14" s="111"/>
      <c r="AA14" s="111">
        <v>8319</v>
      </c>
      <c r="AB14" s="111"/>
      <c r="AC14" s="111"/>
      <c r="AD14" s="111"/>
      <c r="AE14" s="172">
        <f>W14/K14*100</f>
        <v>35.964208329989567</v>
      </c>
      <c r="AF14" s="172"/>
      <c r="AG14" s="172"/>
      <c r="AH14" s="172"/>
      <c r="AI14" s="172">
        <f>AA14/W14*100</f>
        <v>92.814905723530075</v>
      </c>
      <c r="AJ14" s="172"/>
      <c r="AK14" s="172"/>
      <c r="AL14" s="172"/>
    </row>
    <row r="15" spans="1:43" ht="30" customHeight="1" collapsed="1">
      <c r="A15" s="49" t="s">
        <v>128</v>
      </c>
      <c r="B15" s="11"/>
      <c r="C15" s="11"/>
      <c r="D15" s="11"/>
      <c r="E15" s="11"/>
      <c r="F15" s="11"/>
      <c r="G15" s="112">
        <v>47264</v>
      </c>
      <c r="H15" s="111"/>
      <c r="I15" s="111"/>
      <c r="J15" s="111"/>
      <c r="K15" s="111">
        <v>24317</v>
      </c>
      <c r="L15" s="111"/>
      <c r="M15" s="111"/>
      <c r="N15" s="111"/>
      <c r="O15" s="174">
        <v>841.9</v>
      </c>
      <c r="P15" s="174"/>
      <c r="Q15" s="174"/>
      <c r="R15" s="174"/>
      <c r="S15" s="173">
        <v>627.92999999999995</v>
      </c>
      <c r="T15" s="173"/>
      <c r="U15" s="173"/>
      <c r="V15" s="173"/>
      <c r="W15" s="111">
        <v>8828</v>
      </c>
      <c r="X15" s="111"/>
      <c r="Y15" s="111"/>
      <c r="Z15" s="111"/>
      <c r="AA15" s="111">
        <v>8195</v>
      </c>
      <c r="AB15" s="111"/>
      <c r="AC15" s="111"/>
      <c r="AD15" s="111"/>
      <c r="AE15" s="172">
        <f>W15/K15*100</f>
        <v>36.303820372578855</v>
      </c>
      <c r="AF15" s="172"/>
      <c r="AG15" s="172"/>
      <c r="AH15" s="172"/>
      <c r="AI15" s="172">
        <f>AA15/W15*100</f>
        <v>92.829632985953779</v>
      </c>
      <c r="AJ15" s="172"/>
      <c r="AK15" s="172"/>
      <c r="AL15" s="172"/>
    </row>
    <row r="16" spans="1:43" ht="30" customHeight="1">
      <c r="A16" s="49" t="s">
        <v>93</v>
      </c>
      <c r="B16" s="11"/>
      <c r="C16" s="11"/>
      <c r="D16" s="11"/>
      <c r="E16" s="11"/>
      <c r="F16" s="11"/>
      <c r="G16" s="112">
        <v>47264</v>
      </c>
      <c r="H16" s="111"/>
      <c r="I16" s="111"/>
      <c r="J16" s="111"/>
      <c r="K16" s="111">
        <v>23720</v>
      </c>
      <c r="L16" s="111"/>
      <c r="M16" s="111"/>
      <c r="N16" s="111"/>
      <c r="O16" s="174">
        <v>841.9</v>
      </c>
      <c r="P16" s="174"/>
      <c r="Q16" s="174"/>
      <c r="R16" s="174"/>
      <c r="S16" s="173">
        <v>628.47</v>
      </c>
      <c r="T16" s="173"/>
      <c r="U16" s="173"/>
      <c r="V16" s="173"/>
      <c r="W16" s="111">
        <v>8675</v>
      </c>
      <c r="X16" s="111"/>
      <c r="Y16" s="111"/>
      <c r="Z16" s="111"/>
      <c r="AA16" s="111">
        <v>8215</v>
      </c>
      <c r="AB16" s="111"/>
      <c r="AC16" s="111"/>
      <c r="AD16" s="111"/>
      <c r="AE16" s="172">
        <f>W16/K16*100</f>
        <v>36.572512647554802</v>
      </c>
      <c r="AF16" s="172"/>
      <c r="AG16" s="172"/>
      <c r="AH16" s="172"/>
      <c r="AI16" s="172">
        <f>AA16/W16*100</f>
        <v>94.697406340057626</v>
      </c>
      <c r="AJ16" s="172"/>
      <c r="AK16" s="172"/>
      <c r="AL16" s="172"/>
    </row>
    <row r="17" spans="1:43" ht="30" customHeight="1">
      <c r="A17" s="49" t="s">
        <v>91</v>
      </c>
      <c r="B17" s="11"/>
      <c r="C17" s="11"/>
      <c r="D17" s="11"/>
      <c r="E17" s="11"/>
      <c r="F17" s="11"/>
      <c r="G17" s="112">
        <v>47264</v>
      </c>
      <c r="H17" s="111"/>
      <c r="I17" s="111"/>
      <c r="J17" s="111"/>
      <c r="K17" s="111">
        <v>23140</v>
      </c>
      <c r="L17" s="111"/>
      <c r="M17" s="111"/>
      <c r="N17" s="111"/>
      <c r="O17" s="174">
        <v>841.9</v>
      </c>
      <c r="P17" s="174"/>
      <c r="Q17" s="174"/>
      <c r="R17" s="174"/>
      <c r="S17" s="173">
        <v>628.5</v>
      </c>
      <c r="T17" s="173"/>
      <c r="U17" s="173"/>
      <c r="V17" s="173"/>
      <c r="W17" s="111">
        <v>8451</v>
      </c>
      <c r="X17" s="111"/>
      <c r="Y17" s="111"/>
      <c r="Z17" s="111"/>
      <c r="AA17" s="111">
        <v>8018</v>
      </c>
      <c r="AB17" s="111"/>
      <c r="AC17" s="111"/>
      <c r="AD17" s="111"/>
      <c r="AE17" s="172">
        <f>W17/K17*100</f>
        <v>36.521175453759724</v>
      </c>
      <c r="AF17" s="172"/>
      <c r="AG17" s="172"/>
      <c r="AH17" s="172"/>
      <c r="AI17" s="172">
        <f>AA17/W17*100</f>
        <v>94.876345994556857</v>
      </c>
      <c r="AJ17" s="172"/>
      <c r="AK17" s="172"/>
      <c r="AL17" s="172"/>
    </row>
    <row r="18" spans="1:43" ht="30" customHeight="1">
      <c r="A18" s="49" t="s">
        <v>90</v>
      </c>
      <c r="B18" s="11"/>
      <c r="C18" s="11"/>
      <c r="D18" s="11"/>
      <c r="E18" s="11"/>
      <c r="F18" s="11"/>
      <c r="G18" s="112">
        <v>47264</v>
      </c>
      <c r="H18" s="111"/>
      <c r="I18" s="111"/>
      <c r="J18" s="111"/>
      <c r="K18" s="111">
        <v>22572</v>
      </c>
      <c r="L18" s="111"/>
      <c r="M18" s="111"/>
      <c r="N18" s="111"/>
      <c r="O18" s="174">
        <v>841.9</v>
      </c>
      <c r="P18" s="174"/>
      <c r="Q18" s="174"/>
      <c r="R18" s="174"/>
      <c r="S18" s="173">
        <v>628.54999999999995</v>
      </c>
      <c r="T18" s="173"/>
      <c r="U18" s="173"/>
      <c r="V18" s="173"/>
      <c r="W18" s="111">
        <v>8360</v>
      </c>
      <c r="X18" s="111"/>
      <c r="Y18" s="111"/>
      <c r="Z18" s="111"/>
      <c r="AA18" s="111">
        <v>7960</v>
      </c>
      <c r="AB18" s="111"/>
      <c r="AC18" s="111"/>
      <c r="AD18" s="111"/>
      <c r="AE18" s="172">
        <f>W18/K18*100</f>
        <v>37.037037037037038</v>
      </c>
      <c r="AF18" s="172"/>
      <c r="AG18" s="172"/>
      <c r="AH18" s="172"/>
      <c r="AI18" s="172">
        <f>AA18/W18*100</f>
        <v>95.215311004784681</v>
      </c>
      <c r="AJ18" s="172"/>
      <c r="AK18" s="172"/>
      <c r="AL18" s="172"/>
    </row>
    <row r="19" spans="1:43" ht="30" customHeight="1">
      <c r="A19" s="49" t="s">
        <v>89</v>
      </c>
      <c r="B19" s="11"/>
      <c r="C19" s="11"/>
      <c r="D19" s="11"/>
      <c r="E19" s="11"/>
      <c r="F19" s="11"/>
      <c r="G19" s="112">
        <v>47264</v>
      </c>
      <c r="H19" s="111"/>
      <c r="I19" s="111"/>
      <c r="J19" s="111"/>
      <c r="K19" s="111">
        <v>21919</v>
      </c>
      <c r="L19" s="111"/>
      <c r="M19" s="111"/>
      <c r="N19" s="111"/>
      <c r="O19" s="174">
        <v>841.9</v>
      </c>
      <c r="P19" s="174"/>
      <c r="Q19" s="174"/>
      <c r="R19" s="174"/>
      <c r="S19" s="173">
        <v>628.54999999999995</v>
      </c>
      <c r="T19" s="173"/>
      <c r="U19" s="173"/>
      <c r="V19" s="173"/>
      <c r="W19" s="111">
        <v>8081</v>
      </c>
      <c r="X19" s="111"/>
      <c r="Y19" s="111"/>
      <c r="Z19" s="111"/>
      <c r="AA19" s="111">
        <v>7676</v>
      </c>
      <c r="AB19" s="111"/>
      <c r="AC19" s="111"/>
      <c r="AD19" s="111"/>
      <c r="AE19" s="172">
        <v>36.867557826543177</v>
      </c>
      <c r="AF19" s="172"/>
      <c r="AG19" s="172"/>
      <c r="AH19" s="172"/>
      <c r="AI19" s="172">
        <v>94.98824402920431</v>
      </c>
      <c r="AJ19" s="172"/>
      <c r="AK19" s="172"/>
      <c r="AL19" s="172"/>
    </row>
    <row r="20" spans="1:43" ht="20.100000000000001" customHeight="1" thickBot="1">
      <c r="A20" s="155"/>
      <c r="B20" s="154"/>
      <c r="C20" s="154"/>
      <c r="D20" s="154"/>
      <c r="E20" s="154"/>
      <c r="F20" s="153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</row>
    <row r="21" spans="1:43" ht="21" customHeight="1">
      <c r="A21" s="42" t="s">
        <v>154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1:43" ht="24.9" customHeight="1">
      <c r="A22" s="31"/>
      <c r="B22" s="31"/>
      <c r="C22" s="31"/>
      <c r="D22" s="31"/>
      <c r="E22" s="31"/>
      <c r="F22" s="31"/>
      <c r="G22" s="31"/>
      <c r="H22" s="31"/>
      <c r="I22" s="31"/>
      <c r="M22" s="30"/>
    </row>
    <row r="23" spans="1:43" ht="24.9" customHeight="1">
      <c r="A23" s="29" t="s">
        <v>167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100"/>
      <c r="AN23" s="100"/>
      <c r="AO23" s="100"/>
      <c r="AP23" s="100"/>
      <c r="AQ23" s="100"/>
    </row>
    <row r="24" spans="1:43" ht="20.100000000000001" customHeight="1" thickBot="1">
      <c r="A24" s="1" t="s">
        <v>166</v>
      </c>
      <c r="AF24" s="28" t="s">
        <v>125</v>
      </c>
      <c r="AG24" s="28"/>
      <c r="AH24" s="28"/>
      <c r="AI24" s="28"/>
      <c r="AJ24" s="28"/>
      <c r="AK24" s="28"/>
      <c r="AL24" s="28"/>
    </row>
    <row r="25" spans="1:43" ht="30" customHeight="1">
      <c r="A25" s="26" t="s">
        <v>165</v>
      </c>
      <c r="B25" s="27"/>
      <c r="C25" s="27"/>
      <c r="D25" s="27"/>
      <c r="E25" s="27"/>
      <c r="F25" s="27"/>
      <c r="G25" s="25" t="s">
        <v>164</v>
      </c>
      <c r="H25" s="24"/>
      <c r="I25" s="24"/>
      <c r="J25" s="24"/>
      <c r="K25" s="24"/>
      <c r="L25" s="24"/>
      <c r="M25" s="25" t="s">
        <v>163</v>
      </c>
      <c r="N25" s="24"/>
      <c r="O25" s="24"/>
      <c r="P25" s="24"/>
      <c r="Q25" s="24"/>
      <c r="R25" s="24"/>
      <c r="S25" s="25" t="s">
        <v>162</v>
      </c>
      <c r="T25" s="24"/>
      <c r="U25" s="24"/>
      <c r="V25" s="24"/>
      <c r="W25" s="24"/>
      <c r="X25" s="24"/>
      <c r="Y25" s="25" t="s">
        <v>161</v>
      </c>
      <c r="Z25" s="24"/>
      <c r="AA25" s="24"/>
      <c r="AB25" s="24"/>
      <c r="AC25" s="24"/>
      <c r="AD25" s="24"/>
      <c r="AE25" s="25" t="s">
        <v>160</v>
      </c>
      <c r="AF25" s="24"/>
      <c r="AG25" s="24"/>
      <c r="AH25" s="24"/>
      <c r="AI25" s="24"/>
      <c r="AJ25" s="26"/>
      <c r="AK25" s="171" t="s">
        <v>159</v>
      </c>
      <c r="AL25" s="170"/>
    </row>
    <row r="26" spans="1:43" ht="30" customHeight="1">
      <c r="A26" s="117"/>
      <c r="B26" s="56"/>
      <c r="C26" s="56"/>
      <c r="D26" s="56"/>
      <c r="E26" s="56"/>
      <c r="F26" s="56"/>
      <c r="G26" s="169" t="s">
        <v>158</v>
      </c>
      <c r="H26" s="168"/>
      <c r="I26" s="168"/>
      <c r="J26" s="169" t="s">
        <v>157</v>
      </c>
      <c r="K26" s="168"/>
      <c r="L26" s="168"/>
      <c r="M26" s="169" t="s">
        <v>158</v>
      </c>
      <c r="N26" s="168"/>
      <c r="O26" s="168"/>
      <c r="P26" s="169" t="s">
        <v>157</v>
      </c>
      <c r="Q26" s="168"/>
      <c r="R26" s="168"/>
      <c r="S26" s="169" t="s">
        <v>158</v>
      </c>
      <c r="T26" s="168"/>
      <c r="U26" s="168"/>
      <c r="V26" s="169" t="s">
        <v>157</v>
      </c>
      <c r="W26" s="168"/>
      <c r="X26" s="168"/>
      <c r="Y26" s="169" t="s">
        <v>158</v>
      </c>
      <c r="Z26" s="168"/>
      <c r="AA26" s="168"/>
      <c r="AB26" s="169" t="s">
        <v>157</v>
      </c>
      <c r="AC26" s="168"/>
      <c r="AD26" s="168"/>
      <c r="AE26" s="169" t="s">
        <v>156</v>
      </c>
      <c r="AF26" s="168"/>
      <c r="AG26" s="168"/>
      <c r="AH26" s="169" t="s">
        <v>155</v>
      </c>
      <c r="AI26" s="168"/>
      <c r="AJ26" s="168"/>
      <c r="AK26" s="167"/>
      <c r="AL26" s="167"/>
    </row>
    <row r="27" spans="1:43" ht="20.100000000000001" customHeight="1">
      <c r="A27" s="41"/>
      <c r="B27" s="41"/>
      <c r="C27" s="41"/>
      <c r="D27" s="41"/>
      <c r="E27" s="41"/>
      <c r="F27" s="55"/>
      <c r="G27" s="166"/>
      <c r="H27" s="164"/>
      <c r="I27" s="164"/>
      <c r="J27" s="165"/>
      <c r="K27" s="164"/>
      <c r="L27" s="164"/>
      <c r="M27" s="165"/>
      <c r="N27" s="164"/>
      <c r="O27" s="164"/>
      <c r="P27" s="165"/>
      <c r="Q27" s="164"/>
      <c r="R27" s="164"/>
      <c r="S27" s="165"/>
      <c r="T27" s="164"/>
      <c r="U27" s="164"/>
      <c r="V27" s="165"/>
      <c r="W27" s="164"/>
      <c r="X27" s="164"/>
      <c r="Y27" s="165"/>
      <c r="Z27" s="164"/>
      <c r="AA27" s="164"/>
      <c r="AB27" s="165"/>
      <c r="AC27" s="164"/>
      <c r="AD27" s="164"/>
      <c r="AE27" s="165"/>
      <c r="AF27" s="164"/>
      <c r="AG27" s="164"/>
      <c r="AH27" s="165"/>
      <c r="AI27" s="164"/>
      <c r="AJ27" s="164"/>
      <c r="AK27" s="52"/>
      <c r="AL27" s="52"/>
    </row>
    <row r="28" spans="1:43" ht="30" hidden="1" customHeight="1" outlineLevel="1">
      <c r="A28" s="49" t="s">
        <v>61</v>
      </c>
      <c r="B28" s="11"/>
      <c r="C28" s="11"/>
      <c r="D28" s="11"/>
      <c r="E28" s="11"/>
      <c r="F28" s="48"/>
      <c r="G28" s="163">
        <v>228</v>
      </c>
      <c r="H28" s="162"/>
      <c r="I28" s="162"/>
      <c r="J28" s="162">
        <v>207</v>
      </c>
      <c r="K28" s="162"/>
      <c r="L28" s="162"/>
      <c r="M28" s="162">
        <v>722</v>
      </c>
      <c r="N28" s="162"/>
      <c r="O28" s="162"/>
      <c r="P28" s="162">
        <v>445</v>
      </c>
      <c r="Q28" s="162"/>
      <c r="R28" s="162"/>
      <c r="S28" s="162">
        <v>1554</v>
      </c>
      <c r="T28" s="162"/>
      <c r="U28" s="162"/>
      <c r="V28" s="162">
        <v>1103</v>
      </c>
      <c r="W28" s="162"/>
      <c r="X28" s="162"/>
      <c r="Y28" s="162">
        <v>1081</v>
      </c>
      <c r="Z28" s="162"/>
      <c r="AA28" s="162"/>
      <c r="AB28" s="162">
        <v>1057</v>
      </c>
      <c r="AC28" s="162"/>
      <c r="AD28" s="162"/>
      <c r="AE28" s="162">
        <f>G28+M28+S28+Y28</f>
        <v>3585</v>
      </c>
      <c r="AF28" s="162"/>
      <c r="AG28" s="162"/>
      <c r="AH28" s="162">
        <f>J28+P28+V28+AB28</f>
        <v>2812</v>
      </c>
      <c r="AI28" s="162"/>
      <c r="AJ28" s="162"/>
      <c r="AK28" s="161">
        <f>AH28/AE28*100</f>
        <v>78.437935843793582</v>
      </c>
      <c r="AL28" s="161"/>
    </row>
    <row r="29" spans="1:43" ht="30" hidden="1" customHeight="1" outlineLevel="1">
      <c r="A29" s="49" t="s">
        <v>60</v>
      </c>
      <c r="B29" s="11"/>
      <c r="C29" s="11"/>
      <c r="D29" s="11"/>
      <c r="E29" s="11"/>
      <c r="F29" s="11"/>
      <c r="G29" s="163">
        <v>224</v>
      </c>
      <c r="H29" s="162"/>
      <c r="I29" s="162"/>
      <c r="J29" s="162">
        <v>203</v>
      </c>
      <c r="K29" s="162"/>
      <c r="L29" s="162"/>
      <c r="M29" s="162">
        <v>731</v>
      </c>
      <c r="N29" s="162"/>
      <c r="O29" s="162"/>
      <c r="P29" s="162">
        <v>489</v>
      </c>
      <c r="Q29" s="162"/>
      <c r="R29" s="162"/>
      <c r="S29" s="162">
        <v>1504</v>
      </c>
      <c r="T29" s="162"/>
      <c r="U29" s="162"/>
      <c r="V29" s="162">
        <v>1123</v>
      </c>
      <c r="W29" s="162"/>
      <c r="X29" s="162"/>
      <c r="Y29" s="162">
        <v>1259</v>
      </c>
      <c r="Z29" s="162"/>
      <c r="AA29" s="162"/>
      <c r="AB29" s="162">
        <v>1062</v>
      </c>
      <c r="AC29" s="162"/>
      <c r="AD29" s="162"/>
      <c r="AE29" s="162">
        <f>G29+M29+S29+Y29</f>
        <v>3718</v>
      </c>
      <c r="AF29" s="162"/>
      <c r="AG29" s="162"/>
      <c r="AH29" s="162">
        <f>J29+P29+V29+AB29</f>
        <v>2877</v>
      </c>
      <c r="AI29" s="162"/>
      <c r="AJ29" s="162"/>
      <c r="AK29" s="161">
        <f>AH29/AE29*100</f>
        <v>77.380311995696616</v>
      </c>
      <c r="AL29" s="161"/>
    </row>
    <row r="30" spans="1:43" ht="30" hidden="1" customHeight="1" outlineLevel="1">
      <c r="A30" s="49" t="s">
        <v>59</v>
      </c>
      <c r="B30" s="11"/>
      <c r="C30" s="11"/>
      <c r="D30" s="11"/>
      <c r="E30" s="11"/>
      <c r="F30" s="11"/>
      <c r="G30" s="160">
        <v>224</v>
      </c>
      <c r="H30" s="159"/>
      <c r="I30" s="159"/>
      <c r="J30" s="159">
        <v>203</v>
      </c>
      <c r="K30" s="159"/>
      <c r="L30" s="159"/>
      <c r="M30" s="159">
        <v>731</v>
      </c>
      <c r="N30" s="159"/>
      <c r="O30" s="159"/>
      <c r="P30" s="159">
        <v>489</v>
      </c>
      <c r="Q30" s="159"/>
      <c r="R30" s="159"/>
      <c r="S30" s="159">
        <v>1504</v>
      </c>
      <c r="T30" s="159"/>
      <c r="U30" s="159"/>
      <c r="V30" s="159">
        <v>1123</v>
      </c>
      <c r="W30" s="159"/>
      <c r="X30" s="159"/>
      <c r="Y30" s="159">
        <v>1259</v>
      </c>
      <c r="Z30" s="159"/>
      <c r="AA30" s="159"/>
      <c r="AB30" s="159">
        <v>1062</v>
      </c>
      <c r="AC30" s="159"/>
      <c r="AD30" s="159"/>
      <c r="AE30" s="159">
        <f>G30+M30+S30+Y30</f>
        <v>3718</v>
      </c>
      <c r="AF30" s="159"/>
      <c r="AG30" s="159"/>
      <c r="AH30" s="159">
        <f>J30+P30+V30+AB30</f>
        <v>2877</v>
      </c>
      <c r="AI30" s="159"/>
      <c r="AJ30" s="159"/>
      <c r="AK30" s="158">
        <f>AH30/AE30*100</f>
        <v>77.380311995696616</v>
      </c>
      <c r="AL30" s="158"/>
    </row>
    <row r="31" spans="1:43" ht="30" hidden="1" customHeight="1" outlineLevel="1">
      <c r="A31" s="49" t="s">
        <v>58</v>
      </c>
      <c r="B31" s="11"/>
      <c r="C31" s="11"/>
      <c r="D31" s="11"/>
      <c r="E31" s="11"/>
      <c r="F31" s="11"/>
      <c r="G31" s="160">
        <v>213</v>
      </c>
      <c r="H31" s="159"/>
      <c r="I31" s="159"/>
      <c r="J31" s="159">
        <v>195</v>
      </c>
      <c r="K31" s="159"/>
      <c r="L31" s="159"/>
      <c r="M31" s="159">
        <v>697</v>
      </c>
      <c r="N31" s="159"/>
      <c r="O31" s="159"/>
      <c r="P31" s="159">
        <v>497</v>
      </c>
      <c r="Q31" s="159"/>
      <c r="R31" s="159"/>
      <c r="S31" s="159">
        <v>1473</v>
      </c>
      <c r="T31" s="159"/>
      <c r="U31" s="159"/>
      <c r="V31" s="159">
        <v>1014</v>
      </c>
      <c r="W31" s="159"/>
      <c r="X31" s="159"/>
      <c r="Y31" s="159">
        <v>981</v>
      </c>
      <c r="Z31" s="159"/>
      <c r="AA31" s="159"/>
      <c r="AB31" s="159">
        <v>885</v>
      </c>
      <c r="AC31" s="159"/>
      <c r="AD31" s="159"/>
      <c r="AE31" s="159">
        <f>G31+M31+S31+Y31</f>
        <v>3364</v>
      </c>
      <c r="AF31" s="159"/>
      <c r="AG31" s="159"/>
      <c r="AH31" s="159">
        <f>J31+P31+V31+AB31</f>
        <v>2591</v>
      </c>
      <c r="AI31" s="159"/>
      <c r="AJ31" s="159"/>
      <c r="AK31" s="158">
        <f>AH31/AE31*100</f>
        <v>77.021403091557673</v>
      </c>
      <c r="AL31" s="158"/>
    </row>
    <row r="32" spans="1:43" ht="30" hidden="1" customHeight="1" outlineLevel="1">
      <c r="A32" s="49" t="s">
        <v>57</v>
      </c>
      <c r="B32" s="11"/>
      <c r="C32" s="11"/>
      <c r="D32" s="11"/>
      <c r="E32" s="11"/>
      <c r="F32" s="11"/>
      <c r="G32" s="160">
        <v>213</v>
      </c>
      <c r="H32" s="159"/>
      <c r="I32" s="159"/>
      <c r="J32" s="159">
        <v>195</v>
      </c>
      <c r="K32" s="159"/>
      <c r="L32" s="159"/>
      <c r="M32" s="159">
        <v>697</v>
      </c>
      <c r="N32" s="159"/>
      <c r="O32" s="159"/>
      <c r="P32" s="159">
        <v>497</v>
      </c>
      <c r="Q32" s="159"/>
      <c r="R32" s="159"/>
      <c r="S32" s="159">
        <v>1473</v>
      </c>
      <c r="T32" s="159"/>
      <c r="U32" s="159"/>
      <c r="V32" s="159">
        <v>1014</v>
      </c>
      <c r="W32" s="159"/>
      <c r="X32" s="159"/>
      <c r="Y32" s="159">
        <v>981</v>
      </c>
      <c r="Z32" s="159"/>
      <c r="AA32" s="159"/>
      <c r="AB32" s="159">
        <v>885</v>
      </c>
      <c r="AC32" s="159"/>
      <c r="AD32" s="159"/>
      <c r="AE32" s="159">
        <f>G32+M32+S32+Y32</f>
        <v>3364</v>
      </c>
      <c r="AF32" s="159"/>
      <c r="AG32" s="159"/>
      <c r="AH32" s="159">
        <f>J32+P32+V32+AB32</f>
        <v>2591</v>
      </c>
      <c r="AI32" s="159"/>
      <c r="AJ32" s="159"/>
      <c r="AK32" s="158">
        <f>AH32/AE32*100</f>
        <v>77.021403091557673</v>
      </c>
      <c r="AL32" s="158"/>
    </row>
    <row r="33" spans="1:38" ht="30" hidden="1" customHeight="1" outlineLevel="1">
      <c r="A33" s="49" t="s">
        <v>56</v>
      </c>
      <c r="B33" s="11"/>
      <c r="C33" s="11"/>
      <c r="D33" s="11"/>
      <c r="E33" s="11"/>
      <c r="F33" s="11"/>
      <c r="G33" s="160">
        <v>204</v>
      </c>
      <c r="H33" s="159"/>
      <c r="I33" s="159"/>
      <c r="J33" s="159">
        <v>194</v>
      </c>
      <c r="K33" s="159"/>
      <c r="L33" s="159"/>
      <c r="M33" s="159">
        <v>674</v>
      </c>
      <c r="N33" s="159"/>
      <c r="O33" s="159"/>
      <c r="P33" s="159">
        <v>509</v>
      </c>
      <c r="Q33" s="159"/>
      <c r="R33" s="159"/>
      <c r="S33" s="159">
        <v>1410</v>
      </c>
      <c r="T33" s="159"/>
      <c r="U33" s="159"/>
      <c r="V33" s="159">
        <v>1052</v>
      </c>
      <c r="W33" s="159"/>
      <c r="X33" s="159"/>
      <c r="Y33" s="159">
        <v>951</v>
      </c>
      <c r="Z33" s="159"/>
      <c r="AA33" s="159"/>
      <c r="AB33" s="159">
        <v>876</v>
      </c>
      <c r="AC33" s="159"/>
      <c r="AD33" s="159"/>
      <c r="AE33" s="159">
        <f>G33+M33+S33+Y33</f>
        <v>3239</v>
      </c>
      <c r="AF33" s="159"/>
      <c r="AG33" s="159"/>
      <c r="AH33" s="159">
        <f>J33+P33+V33+AB33</f>
        <v>2631</v>
      </c>
      <c r="AI33" s="159"/>
      <c r="AJ33" s="159"/>
      <c r="AK33" s="158">
        <f>AH33/AE33*100</f>
        <v>81.228774313059589</v>
      </c>
      <c r="AL33" s="158"/>
    </row>
    <row r="34" spans="1:38" ht="30" hidden="1" customHeight="1" outlineLevel="1">
      <c r="A34" s="49" t="s">
        <v>96</v>
      </c>
      <c r="B34" s="11"/>
      <c r="C34" s="11"/>
      <c r="D34" s="11"/>
      <c r="E34" s="11"/>
      <c r="F34" s="11"/>
      <c r="G34" s="160">
        <v>201</v>
      </c>
      <c r="H34" s="159"/>
      <c r="I34" s="159"/>
      <c r="J34" s="159">
        <v>193</v>
      </c>
      <c r="K34" s="159"/>
      <c r="L34" s="159"/>
      <c r="M34" s="159">
        <v>666</v>
      </c>
      <c r="N34" s="159"/>
      <c r="O34" s="159"/>
      <c r="P34" s="159">
        <v>505</v>
      </c>
      <c r="Q34" s="159"/>
      <c r="R34" s="159"/>
      <c r="S34" s="159">
        <v>1407</v>
      </c>
      <c r="T34" s="159"/>
      <c r="U34" s="159"/>
      <c r="V34" s="159">
        <v>1053</v>
      </c>
      <c r="W34" s="159"/>
      <c r="X34" s="159"/>
      <c r="Y34" s="159">
        <v>995</v>
      </c>
      <c r="Z34" s="159"/>
      <c r="AA34" s="159"/>
      <c r="AB34" s="159">
        <v>901</v>
      </c>
      <c r="AC34" s="159"/>
      <c r="AD34" s="159"/>
      <c r="AE34" s="159">
        <f>G34+M34+S34+Y34</f>
        <v>3269</v>
      </c>
      <c r="AF34" s="159"/>
      <c r="AG34" s="159"/>
      <c r="AH34" s="159">
        <f>J34+P34+V34+AB34</f>
        <v>2652</v>
      </c>
      <c r="AI34" s="159"/>
      <c r="AJ34" s="159"/>
      <c r="AK34" s="158">
        <f>AH34/AE34*100</f>
        <v>81.125726521872139</v>
      </c>
      <c r="AL34" s="158"/>
    </row>
    <row r="35" spans="1:38" ht="30" hidden="1" customHeight="1" outlineLevel="1">
      <c r="A35" s="49" t="s">
        <v>95</v>
      </c>
      <c r="B35" s="11"/>
      <c r="C35" s="11"/>
      <c r="D35" s="11"/>
      <c r="E35" s="11"/>
      <c r="F35" s="11"/>
      <c r="G35" s="160">
        <v>203</v>
      </c>
      <c r="H35" s="159"/>
      <c r="I35" s="159"/>
      <c r="J35" s="159">
        <v>196</v>
      </c>
      <c r="K35" s="159"/>
      <c r="L35" s="159"/>
      <c r="M35" s="159">
        <v>666</v>
      </c>
      <c r="N35" s="159"/>
      <c r="O35" s="159"/>
      <c r="P35" s="159">
        <v>509</v>
      </c>
      <c r="Q35" s="159"/>
      <c r="R35" s="159"/>
      <c r="S35" s="159">
        <v>1367</v>
      </c>
      <c r="T35" s="159"/>
      <c r="U35" s="159"/>
      <c r="V35" s="159">
        <v>1037</v>
      </c>
      <c r="W35" s="159"/>
      <c r="X35" s="159"/>
      <c r="Y35" s="159">
        <v>954</v>
      </c>
      <c r="Z35" s="159"/>
      <c r="AA35" s="159"/>
      <c r="AB35" s="159">
        <v>869</v>
      </c>
      <c r="AC35" s="159"/>
      <c r="AD35" s="159"/>
      <c r="AE35" s="159">
        <f>G35+M35+S35+Y35</f>
        <v>3190</v>
      </c>
      <c r="AF35" s="159"/>
      <c r="AG35" s="159"/>
      <c r="AH35" s="159">
        <f>J35+P35+V35+AB35</f>
        <v>2611</v>
      </c>
      <c r="AI35" s="159"/>
      <c r="AJ35" s="159"/>
      <c r="AK35" s="158">
        <f>AH35/AE35*100</f>
        <v>81.849529780564268</v>
      </c>
      <c r="AL35" s="158"/>
    </row>
    <row r="36" spans="1:38" ht="30" customHeight="1" collapsed="1">
      <c r="A36" s="49" t="s">
        <v>128</v>
      </c>
      <c r="B36" s="11"/>
      <c r="C36" s="11"/>
      <c r="D36" s="11"/>
      <c r="E36" s="11"/>
      <c r="F36" s="11"/>
      <c r="G36" s="160">
        <v>189</v>
      </c>
      <c r="H36" s="159"/>
      <c r="I36" s="159"/>
      <c r="J36" s="159">
        <v>186</v>
      </c>
      <c r="K36" s="159"/>
      <c r="L36" s="159"/>
      <c r="M36" s="159">
        <v>612</v>
      </c>
      <c r="N36" s="159"/>
      <c r="O36" s="159"/>
      <c r="P36" s="159">
        <v>442</v>
      </c>
      <c r="Q36" s="159"/>
      <c r="R36" s="159"/>
      <c r="S36" s="159">
        <v>1317</v>
      </c>
      <c r="T36" s="159"/>
      <c r="U36" s="159"/>
      <c r="V36" s="159">
        <v>954</v>
      </c>
      <c r="W36" s="159"/>
      <c r="X36" s="159"/>
      <c r="Y36" s="159">
        <v>910</v>
      </c>
      <c r="Z36" s="159"/>
      <c r="AA36" s="159"/>
      <c r="AB36" s="159">
        <v>832</v>
      </c>
      <c r="AC36" s="159"/>
      <c r="AD36" s="159"/>
      <c r="AE36" s="159">
        <f>G36+M36+S36+Y36</f>
        <v>3028</v>
      </c>
      <c r="AF36" s="159"/>
      <c r="AG36" s="159"/>
      <c r="AH36" s="159">
        <f>J36+P36+V36+AB36</f>
        <v>2414</v>
      </c>
      <c r="AI36" s="159"/>
      <c r="AJ36" s="159"/>
      <c r="AK36" s="158">
        <f>AH36/AE36*100</f>
        <v>79.722589167767495</v>
      </c>
      <c r="AL36" s="158"/>
    </row>
    <row r="37" spans="1:38" ht="30" customHeight="1">
      <c r="A37" s="49" t="s">
        <v>93</v>
      </c>
      <c r="B37" s="11"/>
      <c r="C37" s="11"/>
      <c r="D37" s="11"/>
      <c r="E37" s="11"/>
      <c r="F37" s="11"/>
      <c r="G37" s="160">
        <v>187</v>
      </c>
      <c r="H37" s="159"/>
      <c r="I37" s="159"/>
      <c r="J37" s="159">
        <v>183</v>
      </c>
      <c r="K37" s="159"/>
      <c r="L37" s="159"/>
      <c r="M37" s="159">
        <v>607</v>
      </c>
      <c r="N37" s="159"/>
      <c r="O37" s="159"/>
      <c r="P37" s="159">
        <v>445</v>
      </c>
      <c r="Q37" s="159"/>
      <c r="R37" s="159"/>
      <c r="S37" s="159">
        <v>1313</v>
      </c>
      <c r="T37" s="159"/>
      <c r="U37" s="159"/>
      <c r="V37" s="159">
        <v>959</v>
      </c>
      <c r="W37" s="159"/>
      <c r="X37" s="159"/>
      <c r="Y37" s="159">
        <v>881</v>
      </c>
      <c r="Z37" s="159"/>
      <c r="AA37" s="159"/>
      <c r="AB37" s="159">
        <v>803</v>
      </c>
      <c r="AC37" s="159"/>
      <c r="AD37" s="159"/>
      <c r="AE37" s="159">
        <f>G37+M37+S37+Y37</f>
        <v>2988</v>
      </c>
      <c r="AF37" s="159"/>
      <c r="AG37" s="159"/>
      <c r="AH37" s="159">
        <f>J37+P37+V37+AB37</f>
        <v>2390</v>
      </c>
      <c r="AI37" s="159"/>
      <c r="AJ37" s="159"/>
      <c r="AK37" s="158">
        <f>AH37/AE37*100</f>
        <v>79.986613119143229</v>
      </c>
      <c r="AL37" s="158"/>
    </row>
    <row r="38" spans="1:38" ht="30" customHeight="1">
      <c r="A38" s="49" t="s">
        <v>91</v>
      </c>
      <c r="B38" s="11"/>
      <c r="C38" s="11"/>
      <c r="D38" s="11"/>
      <c r="E38" s="11"/>
      <c r="F38" s="11"/>
      <c r="G38" s="157">
        <v>182</v>
      </c>
      <c r="H38" s="156"/>
      <c r="I38" s="156"/>
      <c r="J38" s="156">
        <v>178</v>
      </c>
      <c r="K38" s="156"/>
      <c r="L38" s="156"/>
      <c r="M38" s="156">
        <v>593</v>
      </c>
      <c r="N38" s="156"/>
      <c r="O38" s="156"/>
      <c r="P38" s="156">
        <v>433</v>
      </c>
      <c r="Q38" s="156"/>
      <c r="R38" s="156"/>
      <c r="S38" s="156">
        <v>1280</v>
      </c>
      <c r="T38" s="156"/>
      <c r="U38" s="156"/>
      <c r="V38" s="156">
        <v>928</v>
      </c>
      <c r="W38" s="156"/>
      <c r="X38" s="156"/>
      <c r="Y38" s="156">
        <v>855</v>
      </c>
      <c r="Z38" s="156"/>
      <c r="AA38" s="156"/>
      <c r="AB38" s="156">
        <v>784</v>
      </c>
      <c r="AC38" s="156"/>
      <c r="AD38" s="156"/>
      <c r="AE38" s="156">
        <f>G38+M38+S38+Y38</f>
        <v>2910</v>
      </c>
      <c r="AF38" s="156"/>
      <c r="AG38" s="156"/>
      <c r="AH38" s="156">
        <f>J38+P38+V38+AB38</f>
        <v>2323</v>
      </c>
      <c r="AI38" s="156"/>
      <c r="AJ38" s="156"/>
      <c r="AK38" s="129">
        <f>AH38/AE38*100</f>
        <v>79.828178694158083</v>
      </c>
      <c r="AL38" s="129"/>
    </row>
    <row r="39" spans="1:38" ht="30" customHeight="1">
      <c r="A39" s="49" t="s">
        <v>90</v>
      </c>
      <c r="B39" s="11"/>
      <c r="C39" s="11"/>
      <c r="D39" s="11"/>
      <c r="E39" s="11"/>
      <c r="F39" s="11"/>
      <c r="G39" s="157">
        <v>176</v>
      </c>
      <c r="H39" s="156"/>
      <c r="I39" s="156"/>
      <c r="J39" s="156">
        <v>173</v>
      </c>
      <c r="K39" s="156"/>
      <c r="L39" s="156"/>
      <c r="M39" s="156">
        <v>598</v>
      </c>
      <c r="N39" s="156"/>
      <c r="O39" s="156"/>
      <c r="P39" s="156">
        <v>439</v>
      </c>
      <c r="Q39" s="156"/>
      <c r="R39" s="156"/>
      <c r="S39" s="156">
        <v>1232</v>
      </c>
      <c r="T39" s="156"/>
      <c r="U39" s="156"/>
      <c r="V39" s="156">
        <v>897</v>
      </c>
      <c r="W39" s="156"/>
      <c r="X39" s="156"/>
      <c r="Y39" s="156">
        <v>832</v>
      </c>
      <c r="Z39" s="156"/>
      <c r="AA39" s="156"/>
      <c r="AB39" s="156">
        <v>767</v>
      </c>
      <c r="AC39" s="156"/>
      <c r="AD39" s="156"/>
      <c r="AE39" s="156">
        <f>G39+M39+S39+Y39</f>
        <v>2838</v>
      </c>
      <c r="AF39" s="156"/>
      <c r="AG39" s="156"/>
      <c r="AH39" s="156">
        <f>J39+P39+V39+AB39</f>
        <v>2276</v>
      </c>
      <c r="AI39" s="156"/>
      <c r="AJ39" s="156"/>
      <c r="AK39" s="129">
        <f>AH39/AE39*100</f>
        <v>80.197322057787176</v>
      </c>
      <c r="AL39" s="129"/>
    </row>
    <row r="40" spans="1:38" ht="30" customHeight="1">
      <c r="A40" s="49" t="s">
        <v>89</v>
      </c>
      <c r="B40" s="11"/>
      <c r="C40" s="11"/>
      <c r="D40" s="11"/>
      <c r="E40" s="11"/>
      <c r="F40" s="11"/>
      <c r="G40" s="157">
        <v>165</v>
      </c>
      <c r="H40" s="156"/>
      <c r="I40" s="156"/>
      <c r="J40" s="156">
        <v>162</v>
      </c>
      <c r="K40" s="156"/>
      <c r="L40" s="156"/>
      <c r="M40" s="156">
        <v>609</v>
      </c>
      <c r="N40" s="156"/>
      <c r="O40" s="156"/>
      <c r="P40" s="156">
        <v>458</v>
      </c>
      <c r="Q40" s="156"/>
      <c r="R40" s="156"/>
      <c r="S40" s="156">
        <v>1224</v>
      </c>
      <c r="T40" s="156"/>
      <c r="U40" s="156"/>
      <c r="V40" s="156">
        <v>935</v>
      </c>
      <c r="W40" s="156"/>
      <c r="X40" s="156"/>
      <c r="Y40" s="156">
        <v>807</v>
      </c>
      <c r="Z40" s="156"/>
      <c r="AA40" s="156"/>
      <c r="AB40" s="156">
        <v>718</v>
      </c>
      <c r="AC40" s="156"/>
      <c r="AD40" s="156"/>
      <c r="AE40" s="156">
        <f>G40+M40+S40+Y40</f>
        <v>2805</v>
      </c>
      <c r="AF40" s="156"/>
      <c r="AG40" s="156"/>
      <c r="AH40" s="156">
        <f>J40+P40+V40+AB40</f>
        <v>2273</v>
      </c>
      <c r="AI40" s="156"/>
      <c r="AJ40" s="156"/>
      <c r="AK40" s="129">
        <f>AH40/AE40*100</f>
        <v>81.03386809269162</v>
      </c>
      <c r="AL40" s="129"/>
    </row>
    <row r="41" spans="1:38" ht="20.100000000000001" customHeight="1" thickBot="1">
      <c r="A41" s="155"/>
      <c r="B41" s="154"/>
      <c r="C41" s="154"/>
      <c r="D41" s="154"/>
      <c r="E41" s="154"/>
      <c r="F41" s="153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</row>
    <row r="42" spans="1:38" ht="21" customHeight="1">
      <c r="A42" s="42" t="s">
        <v>154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</row>
  </sheetData>
  <mergeCells count="328">
    <mergeCell ref="AE33:AG33"/>
    <mergeCell ref="AH33:AJ33"/>
    <mergeCell ref="AK33:AL33"/>
    <mergeCell ref="A33:F33"/>
    <mergeCell ref="G33:I33"/>
    <mergeCell ref="J33:L33"/>
    <mergeCell ref="M33:O33"/>
    <mergeCell ref="P33:R33"/>
    <mergeCell ref="V39:X39"/>
    <mergeCell ref="Y39:AA39"/>
    <mergeCell ref="AB39:AD39"/>
    <mergeCell ref="V33:X33"/>
    <mergeCell ref="Y33:AA33"/>
    <mergeCell ref="AB33:AD33"/>
    <mergeCell ref="AE39:AG39"/>
    <mergeCell ref="AH39:AJ39"/>
    <mergeCell ref="AK39:AL39"/>
    <mergeCell ref="AI18:AL18"/>
    <mergeCell ref="A39:F39"/>
    <mergeCell ref="G39:I39"/>
    <mergeCell ref="J39:L39"/>
    <mergeCell ref="M39:O39"/>
    <mergeCell ref="P39:R39"/>
    <mergeCell ref="S39:U39"/>
    <mergeCell ref="S13:V13"/>
    <mergeCell ref="W13:Z13"/>
    <mergeCell ref="AA13:AD13"/>
    <mergeCell ref="AE13:AH13"/>
    <mergeCell ref="AI13:AL13"/>
    <mergeCell ref="A14:F14"/>
    <mergeCell ref="AA18:AD18"/>
    <mergeCell ref="AE18:AH18"/>
    <mergeCell ref="W16:Z16"/>
    <mergeCell ref="AA15:AD15"/>
    <mergeCell ref="AE15:AH15"/>
    <mergeCell ref="AI15:AL15"/>
    <mergeCell ref="A18:F18"/>
    <mergeCell ref="G18:J18"/>
    <mergeCell ref="K18:N18"/>
    <mergeCell ref="O18:R18"/>
    <mergeCell ref="S18:V18"/>
    <mergeCell ref="W18:Z18"/>
    <mergeCell ref="A16:F16"/>
    <mergeCell ref="G16:J16"/>
    <mergeCell ref="K16:N16"/>
    <mergeCell ref="O16:R16"/>
    <mergeCell ref="S16:V16"/>
    <mergeCell ref="AE12:AH12"/>
    <mergeCell ref="A13:F13"/>
    <mergeCell ref="G13:J13"/>
    <mergeCell ref="K13:N13"/>
    <mergeCell ref="O13:R13"/>
    <mergeCell ref="A11:F11"/>
    <mergeCell ref="G11:J11"/>
    <mergeCell ref="K11:N11"/>
    <mergeCell ref="O11:R11"/>
    <mergeCell ref="S11:V11"/>
    <mergeCell ref="W11:Z11"/>
    <mergeCell ref="A12:F12"/>
    <mergeCell ref="G12:J12"/>
    <mergeCell ref="K12:N12"/>
    <mergeCell ref="O12:R12"/>
    <mergeCell ref="S12:V12"/>
    <mergeCell ref="W12:Z12"/>
    <mergeCell ref="AA11:AD11"/>
    <mergeCell ref="AE11:AH11"/>
    <mergeCell ref="AI11:AL11"/>
    <mergeCell ref="AA12:AD12"/>
    <mergeCell ref="AA16:AD16"/>
    <mergeCell ref="AE16:AH16"/>
    <mergeCell ref="AI16:AL16"/>
    <mergeCell ref="AI12:AL12"/>
    <mergeCell ref="AK32:AL32"/>
    <mergeCell ref="A32:F32"/>
    <mergeCell ref="G32:I32"/>
    <mergeCell ref="J32:L32"/>
    <mergeCell ref="M32:O32"/>
    <mergeCell ref="P32:R32"/>
    <mergeCell ref="S32:U32"/>
    <mergeCell ref="A40:F40"/>
    <mergeCell ref="G40:I40"/>
    <mergeCell ref="J40:L40"/>
    <mergeCell ref="M40:O40"/>
    <mergeCell ref="P40:R40"/>
    <mergeCell ref="S40:U40"/>
    <mergeCell ref="AE40:AG40"/>
    <mergeCell ref="AH40:AJ40"/>
    <mergeCell ref="AK40:AL40"/>
    <mergeCell ref="V40:X40"/>
    <mergeCell ref="Y40:AA40"/>
    <mergeCell ref="AB40:AD40"/>
    <mergeCell ref="AK36:AL36"/>
    <mergeCell ref="AE20:AH20"/>
    <mergeCell ref="AI20:AL20"/>
    <mergeCell ref="AE28:AG28"/>
    <mergeCell ref="AH28:AJ28"/>
    <mergeCell ref="AK28:AL28"/>
    <mergeCell ref="AE29:AG29"/>
    <mergeCell ref="AH29:AJ29"/>
    <mergeCell ref="AK29:AL29"/>
    <mergeCell ref="AE32:AG32"/>
    <mergeCell ref="AK38:AL38"/>
    <mergeCell ref="AA17:AD17"/>
    <mergeCell ref="AE17:AH17"/>
    <mergeCell ref="AI17:AL17"/>
    <mergeCell ref="AB37:AD37"/>
    <mergeCell ref="AE37:AG37"/>
    <mergeCell ref="AH37:AJ37"/>
    <mergeCell ref="AK37:AL37"/>
    <mergeCell ref="AB36:AD36"/>
    <mergeCell ref="AE36:AG36"/>
    <mergeCell ref="AA20:AD20"/>
    <mergeCell ref="A36:F36"/>
    <mergeCell ref="Y38:AA38"/>
    <mergeCell ref="AB38:AD38"/>
    <mergeCell ref="AE38:AG38"/>
    <mergeCell ref="AH38:AJ38"/>
    <mergeCell ref="AH36:AJ36"/>
    <mergeCell ref="S33:U33"/>
    <mergeCell ref="V32:X32"/>
    <mergeCell ref="Y32:AA32"/>
    <mergeCell ref="A37:F37"/>
    <mergeCell ref="G37:I37"/>
    <mergeCell ref="J37:L37"/>
    <mergeCell ref="M37:O37"/>
    <mergeCell ref="P37:R37"/>
    <mergeCell ref="S37:U37"/>
    <mergeCell ref="V38:X38"/>
    <mergeCell ref="A17:F17"/>
    <mergeCell ref="G17:J17"/>
    <mergeCell ref="K17:N17"/>
    <mergeCell ref="O17:R17"/>
    <mergeCell ref="S17:V17"/>
    <mergeCell ref="W17:Z17"/>
    <mergeCell ref="V37:X37"/>
    <mergeCell ref="Y37:AA37"/>
    <mergeCell ref="Y36:AA36"/>
    <mergeCell ref="Y25:AD25"/>
    <mergeCell ref="AE25:AJ25"/>
    <mergeCell ref="AH26:AJ26"/>
    <mergeCell ref="AK25:AL26"/>
    <mergeCell ref="A38:F38"/>
    <mergeCell ref="G38:I38"/>
    <mergeCell ref="J38:L38"/>
    <mergeCell ref="M38:O38"/>
    <mergeCell ref="P38:R38"/>
    <mergeCell ref="S38:U38"/>
    <mergeCell ref="S15:V15"/>
    <mergeCell ref="W15:Z15"/>
    <mergeCell ref="S20:V20"/>
    <mergeCell ref="W20:Z20"/>
    <mergeCell ref="A25:F26"/>
    <mergeCell ref="A23:AL23"/>
    <mergeCell ref="AF24:AL24"/>
    <mergeCell ref="G25:L25"/>
    <mergeCell ref="M25:R25"/>
    <mergeCell ref="S25:X25"/>
    <mergeCell ref="AI5:AL5"/>
    <mergeCell ref="G36:I36"/>
    <mergeCell ref="J36:L36"/>
    <mergeCell ref="M36:O36"/>
    <mergeCell ref="P36:R36"/>
    <mergeCell ref="S36:U36"/>
    <mergeCell ref="V36:X36"/>
    <mergeCell ref="G15:J15"/>
    <mergeCell ref="K15:N15"/>
    <mergeCell ref="O15:R15"/>
    <mergeCell ref="K5:N5"/>
    <mergeCell ref="O5:R5"/>
    <mergeCell ref="S5:V5"/>
    <mergeCell ref="W5:Z5"/>
    <mergeCell ref="AA5:AD5"/>
    <mergeCell ref="AE5:AH5"/>
    <mergeCell ref="A2:AL2"/>
    <mergeCell ref="AF3:AL3"/>
    <mergeCell ref="A4:F5"/>
    <mergeCell ref="G4:N4"/>
    <mergeCell ref="O4:R4"/>
    <mergeCell ref="S4:Z4"/>
    <mergeCell ref="AA4:AD4"/>
    <mergeCell ref="AE4:AH4"/>
    <mergeCell ref="AI4:AL4"/>
    <mergeCell ref="G5:J5"/>
    <mergeCell ref="AI8:AL8"/>
    <mergeCell ref="A7:F7"/>
    <mergeCell ref="G7:J7"/>
    <mergeCell ref="K7:N7"/>
    <mergeCell ref="O7:R7"/>
    <mergeCell ref="S7:V7"/>
    <mergeCell ref="W7:Z7"/>
    <mergeCell ref="AA7:AD7"/>
    <mergeCell ref="AE7:AH7"/>
    <mergeCell ref="AI7:AL7"/>
    <mergeCell ref="AE9:AH9"/>
    <mergeCell ref="AI9:AL9"/>
    <mergeCell ref="A8:F8"/>
    <mergeCell ref="G8:J8"/>
    <mergeCell ref="K8:N8"/>
    <mergeCell ref="O8:R8"/>
    <mergeCell ref="S8:V8"/>
    <mergeCell ref="W8:Z8"/>
    <mergeCell ref="AA8:AD8"/>
    <mergeCell ref="AE8:AH8"/>
    <mergeCell ref="AA10:AD10"/>
    <mergeCell ref="AE10:AH10"/>
    <mergeCell ref="AI10:AL10"/>
    <mergeCell ref="A9:F9"/>
    <mergeCell ref="G9:J9"/>
    <mergeCell ref="K9:N9"/>
    <mergeCell ref="O9:R9"/>
    <mergeCell ref="S9:V9"/>
    <mergeCell ref="W9:Z9"/>
    <mergeCell ref="AA9:AD9"/>
    <mergeCell ref="O19:R19"/>
    <mergeCell ref="S19:V19"/>
    <mergeCell ref="W19:Z19"/>
    <mergeCell ref="A10:F10"/>
    <mergeCell ref="G10:J10"/>
    <mergeCell ref="K10:N10"/>
    <mergeCell ref="O10:R10"/>
    <mergeCell ref="S10:V10"/>
    <mergeCell ref="W10:Z10"/>
    <mergeCell ref="A15:F15"/>
    <mergeCell ref="AI14:AL14"/>
    <mergeCell ref="A22:I22"/>
    <mergeCell ref="A20:F20"/>
    <mergeCell ref="G20:J20"/>
    <mergeCell ref="K20:N20"/>
    <mergeCell ref="O20:R20"/>
    <mergeCell ref="AE19:AH19"/>
    <mergeCell ref="AI19:AL19"/>
    <mergeCell ref="A19:F19"/>
    <mergeCell ref="AA19:AD19"/>
    <mergeCell ref="AE26:AG26"/>
    <mergeCell ref="G14:J14"/>
    <mergeCell ref="K14:N14"/>
    <mergeCell ref="O14:R14"/>
    <mergeCell ref="S14:V14"/>
    <mergeCell ref="W14:Z14"/>
    <mergeCell ref="AA14:AD14"/>
    <mergeCell ref="AE14:AH14"/>
    <mergeCell ref="G19:J19"/>
    <mergeCell ref="K19:N19"/>
    <mergeCell ref="Y28:AA28"/>
    <mergeCell ref="AB28:AD28"/>
    <mergeCell ref="G26:I26"/>
    <mergeCell ref="J26:L26"/>
    <mergeCell ref="M26:O26"/>
    <mergeCell ref="P26:R26"/>
    <mergeCell ref="S26:U26"/>
    <mergeCell ref="V26:X26"/>
    <mergeCell ref="Y26:AA26"/>
    <mergeCell ref="AB26:AD26"/>
    <mergeCell ref="V29:X29"/>
    <mergeCell ref="Y29:AA29"/>
    <mergeCell ref="AB29:AD29"/>
    <mergeCell ref="A28:F28"/>
    <mergeCell ref="G28:I28"/>
    <mergeCell ref="J28:L28"/>
    <mergeCell ref="M28:O28"/>
    <mergeCell ref="P28:R28"/>
    <mergeCell ref="S28:U28"/>
    <mergeCell ref="V28:X28"/>
    <mergeCell ref="A29:F29"/>
    <mergeCell ref="G29:I29"/>
    <mergeCell ref="J29:L29"/>
    <mergeCell ref="M29:O29"/>
    <mergeCell ref="P29:R29"/>
    <mergeCell ref="S29:U29"/>
    <mergeCell ref="AK31:AL31"/>
    <mergeCell ref="A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AK30:AL30"/>
    <mergeCell ref="A31:F31"/>
    <mergeCell ref="G31:I31"/>
    <mergeCell ref="J31:L31"/>
    <mergeCell ref="M31:O31"/>
    <mergeCell ref="P31:R31"/>
    <mergeCell ref="S31:U31"/>
    <mergeCell ref="V31:X31"/>
    <mergeCell ref="Y31:AA31"/>
    <mergeCell ref="AB31:AD31"/>
    <mergeCell ref="S34:U34"/>
    <mergeCell ref="V34:X34"/>
    <mergeCell ref="Y34:AA34"/>
    <mergeCell ref="AB34:AD34"/>
    <mergeCell ref="AE30:AG30"/>
    <mergeCell ref="AH30:AJ30"/>
    <mergeCell ref="AE31:AG31"/>
    <mergeCell ref="AH31:AJ31"/>
    <mergeCell ref="AB32:AD32"/>
    <mergeCell ref="AH32:AJ32"/>
    <mergeCell ref="Y35:AA35"/>
    <mergeCell ref="AB35:AD35"/>
    <mergeCell ref="AE35:AG35"/>
    <mergeCell ref="AH35:AJ35"/>
    <mergeCell ref="AK35:AL35"/>
    <mergeCell ref="A34:F34"/>
    <mergeCell ref="G34:I34"/>
    <mergeCell ref="J34:L34"/>
    <mergeCell ref="M34:O34"/>
    <mergeCell ref="P34:R34"/>
    <mergeCell ref="AE34:AG34"/>
    <mergeCell ref="AH34:AJ34"/>
    <mergeCell ref="AK34:AL34"/>
    <mergeCell ref="A35:F35"/>
    <mergeCell ref="G35:I35"/>
    <mergeCell ref="J35:L35"/>
    <mergeCell ref="M35:O35"/>
    <mergeCell ref="P35:R35"/>
    <mergeCell ref="S35:U35"/>
    <mergeCell ref="V35:X35"/>
    <mergeCell ref="AA41:AD41"/>
    <mergeCell ref="AE41:AH41"/>
    <mergeCell ref="AI41:AL41"/>
    <mergeCell ref="A41:F41"/>
    <mergeCell ref="G41:J41"/>
    <mergeCell ref="K41:N41"/>
    <mergeCell ref="O41:R41"/>
    <mergeCell ref="S41:V41"/>
    <mergeCell ref="W41:Z41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30,31</vt:lpstr>
      <vt:lpstr>32,33</vt:lpstr>
      <vt:lpstr>34,35</vt:lpstr>
      <vt:lpstr>36</vt:lpstr>
      <vt:lpstr>37,38</vt:lpstr>
      <vt:lpstr>'30,31'!Print_Area</vt:lpstr>
      <vt:lpstr>'32,33'!Print_Area</vt:lpstr>
      <vt:lpstr>'34,35'!Print_Area</vt:lpstr>
      <vt:lpstr>'37,38'!Print_Area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2024-09-05T07:20:10Z</dcterms:created>
  <dcterms:modified xsi:type="dcterms:W3CDTF">2024-09-05T07:20:18Z</dcterms:modified>
</cp:coreProperties>
</file>